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4370" windowHeight="1236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B308" i="9" s="1"/>
  <c r="G308" i="9"/>
  <c r="F308" i="9"/>
  <c r="F307" i="9"/>
  <c r="H306" i="9"/>
  <c r="G306" i="9"/>
  <c r="E306" i="9" s="1"/>
  <c r="B306" i="9" s="1"/>
  <c r="F306" i="9"/>
  <c r="H305" i="9"/>
  <c r="G305" i="9"/>
  <c r="E305" i="9" s="1"/>
  <c r="B305" i="9" s="1"/>
  <c r="F305" i="9"/>
  <c r="H304" i="9"/>
  <c r="E304" i="9" s="1"/>
  <c r="B304" i="9" s="1"/>
  <c r="G304" i="9"/>
  <c r="F304" i="9"/>
  <c r="H303" i="9"/>
  <c r="G303" i="9"/>
  <c r="F303" i="9"/>
  <c r="E303" i="9"/>
  <c r="B303" i="9" s="1"/>
  <c r="H302" i="9"/>
  <c r="G302" i="9"/>
  <c r="E302" i="9" s="1"/>
  <c r="B302" i="9" s="1"/>
  <c r="F302" i="9"/>
  <c r="H301" i="9"/>
  <c r="G301" i="9"/>
  <c r="E301" i="9" s="1"/>
  <c r="B301" i="9" s="1"/>
  <c r="F301" i="9"/>
  <c r="H300" i="9"/>
  <c r="G300" i="9"/>
  <c r="E300" i="9" s="1"/>
  <c r="B300" i="9" s="1"/>
  <c r="F300" i="9"/>
  <c r="H299" i="9"/>
  <c r="E299" i="9" s="1"/>
  <c r="B299" i="9" s="1"/>
  <c r="G299" i="9"/>
  <c r="F299" i="9"/>
  <c r="H298" i="9"/>
  <c r="G298" i="9"/>
  <c r="F298" i="9"/>
  <c r="E298" i="9"/>
  <c r="B298" i="9" s="1"/>
  <c r="H297" i="9"/>
  <c r="G297" i="9"/>
  <c r="E297" i="9" s="1"/>
  <c r="F297" i="9"/>
  <c r="H296" i="9"/>
  <c r="G296" i="9"/>
  <c r="E296" i="9" s="1"/>
  <c r="B296" i="9" s="1"/>
  <c r="F296" i="9"/>
  <c r="H295" i="9"/>
  <c r="G295" i="9"/>
  <c r="F295" i="9"/>
  <c r="H294" i="9"/>
  <c r="G294" i="9"/>
  <c r="F294" i="9"/>
  <c r="E294" i="9"/>
  <c r="B294" i="9" s="1"/>
  <c r="H293" i="9"/>
  <c r="G293" i="9"/>
  <c r="F293" i="9"/>
  <c r="H292" i="9"/>
  <c r="G292" i="9"/>
  <c r="E292" i="9" s="1"/>
  <c r="B292" i="9" s="1"/>
  <c r="F292" i="9"/>
  <c r="H291" i="9"/>
  <c r="E291" i="9" s="1"/>
  <c r="B291" i="9" s="1"/>
  <c r="G291" i="9"/>
  <c r="F291" i="9"/>
  <c r="F290" i="9"/>
  <c r="F289" i="9"/>
  <c r="H288" i="9"/>
  <c r="G288" i="9"/>
  <c r="E288" i="9" s="1"/>
  <c r="B288" i="9" s="1"/>
  <c r="F288" i="9"/>
  <c r="H287" i="9"/>
  <c r="E287" i="9" s="1"/>
  <c r="B287" i="9" s="1"/>
  <c r="G287" i="9"/>
  <c r="F287" i="9"/>
  <c r="H286" i="9"/>
  <c r="G286" i="9"/>
  <c r="F286" i="9"/>
  <c r="E286" i="9"/>
  <c r="B286" i="9" s="1"/>
  <c r="H285" i="9"/>
  <c r="G285" i="9"/>
  <c r="E285" i="9" s="1"/>
  <c r="F285" i="9"/>
  <c r="F284" i="9"/>
  <c r="H283" i="9"/>
  <c r="G283" i="9"/>
  <c r="E283" i="9" s="1"/>
  <c r="B283" i="9" s="1"/>
  <c r="F283" i="9"/>
  <c r="H282" i="9"/>
  <c r="E282" i="9" s="1"/>
  <c r="G282" i="9"/>
  <c r="F282" i="9"/>
  <c r="B282" i="9"/>
  <c r="H281" i="9"/>
  <c r="G281" i="9"/>
  <c r="F281" i="9"/>
  <c r="E281" i="9"/>
  <c r="B281" i="9" s="1"/>
  <c r="F280" i="9"/>
  <c r="F279" i="9"/>
  <c r="F278" i="9"/>
  <c r="F276" i="9"/>
  <c r="L275" i="9"/>
  <c r="H275" i="9"/>
  <c r="F275" i="9"/>
  <c r="F274" i="9"/>
  <c r="I273" i="9"/>
  <c r="H273" i="9"/>
  <c r="F273" i="9"/>
  <c r="E272" i="9"/>
  <c r="M271" i="9"/>
  <c r="L271" i="9"/>
  <c r="F271" i="9"/>
  <c r="E271" i="9"/>
  <c r="B271" i="9" s="1"/>
  <c r="M270" i="9"/>
  <c r="L270" i="9"/>
  <c r="F270" i="9" s="1"/>
  <c r="B270" i="9" s="1"/>
  <c r="E270" i="9"/>
  <c r="M269" i="9"/>
  <c r="L269" i="9"/>
  <c r="E269" i="9"/>
  <c r="M268" i="9"/>
  <c r="F268" i="9" s="1"/>
  <c r="L268" i="9"/>
  <c r="E268" i="9"/>
  <c r="M267" i="9"/>
  <c r="L267" i="9"/>
  <c r="F267" i="9"/>
  <c r="E267" i="9"/>
  <c r="B267" i="9" s="1"/>
  <c r="M266" i="9"/>
  <c r="L266" i="9"/>
  <c r="F266" i="9" s="1"/>
  <c r="B266" i="9" s="1"/>
  <c r="E266" i="9"/>
  <c r="M265" i="9"/>
  <c r="L265" i="9"/>
  <c r="E265" i="9"/>
  <c r="M264" i="9"/>
  <c r="F264" i="9" s="1"/>
  <c r="L264" i="9"/>
  <c r="E264" i="9"/>
  <c r="B264" i="9" s="1"/>
  <c r="M263" i="9"/>
  <c r="L263" i="9"/>
  <c r="F263" i="9"/>
  <c r="E263" i="9"/>
  <c r="B263" i="9" s="1"/>
  <c r="M262" i="9"/>
  <c r="L262" i="9"/>
  <c r="F262" i="9" s="1"/>
  <c r="B262" i="9" s="1"/>
  <c r="E262" i="9"/>
  <c r="M261" i="9"/>
  <c r="L261" i="9"/>
  <c r="E261" i="9"/>
  <c r="M260" i="9"/>
  <c r="L260" i="9"/>
  <c r="F260" i="9"/>
  <c r="E260" i="9"/>
  <c r="B260" i="9" s="1"/>
  <c r="M259" i="9"/>
  <c r="L259" i="9"/>
  <c r="F259" i="9"/>
  <c r="E259" i="9"/>
  <c r="M258" i="9"/>
  <c r="L258" i="9"/>
  <c r="F258" i="9" s="1"/>
  <c r="B258" i="9" s="1"/>
  <c r="E258" i="9"/>
  <c r="M257" i="9"/>
  <c r="L257" i="9"/>
  <c r="F257" i="9" s="1"/>
  <c r="B257" i="9" s="1"/>
  <c r="E257" i="9"/>
  <c r="M256" i="9"/>
  <c r="F256" i="9" s="1"/>
  <c r="L256" i="9"/>
  <c r="E256" i="9"/>
  <c r="M255" i="9"/>
  <c r="L255" i="9"/>
  <c r="F255" i="9"/>
  <c r="E255" i="9"/>
  <c r="M254" i="9"/>
  <c r="L254" i="9"/>
  <c r="F254" i="9" s="1"/>
  <c r="B254" i="9" s="1"/>
  <c r="E254" i="9"/>
  <c r="M253" i="9"/>
  <c r="L253" i="9"/>
  <c r="F253" i="9" s="1"/>
  <c r="E253" i="9"/>
  <c r="B253" i="9"/>
  <c r="M252" i="9"/>
  <c r="F252" i="9" s="1"/>
  <c r="L252" i="9"/>
  <c r="E252" i="9"/>
  <c r="B252" i="9" s="1"/>
  <c r="M251" i="9"/>
  <c r="L251" i="9"/>
  <c r="F251" i="9"/>
  <c r="E251" i="9"/>
  <c r="M250" i="9"/>
  <c r="L250" i="9"/>
  <c r="F250" i="9" s="1"/>
  <c r="B250" i="9" s="1"/>
  <c r="E250" i="9"/>
  <c r="M249" i="9"/>
  <c r="L249" i="9"/>
  <c r="F249" i="9" s="1"/>
  <c r="B249" i="9" s="1"/>
  <c r="E249" i="9"/>
  <c r="M248" i="9"/>
  <c r="L248" i="9"/>
  <c r="F248" i="9" s="1"/>
  <c r="E248" i="9"/>
  <c r="M247" i="9"/>
  <c r="L247" i="9"/>
  <c r="F247" i="9"/>
  <c r="E247" i="9"/>
  <c r="M246" i="9"/>
  <c r="L246" i="9"/>
  <c r="F246" i="9" s="1"/>
  <c r="B246" i="9" s="1"/>
  <c r="E246" i="9"/>
  <c r="M245" i="9"/>
  <c r="L245" i="9"/>
  <c r="F245" i="9" s="1"/>
  <c r="E245" i="9"/>
  <c r="B245" i="9"/>
  <c r="M244" i="9"/>
  <c r="L244" i="9"/>
  <c r="F244" i="9" s="1"/>
  <c r="E244" i="9"/>
  <c r="M243" i="9"/>
  <c r="L243" i="9"/>
  <c r="F243" i="9"/>
  <c r="B243" i="9" s="1"/>
  <c r="E243" i="9"/>
  <c r="M242" i="9"/>
  <c r="L242" i="9"/>
  <c r="F242" i="9" s="1"/>
  <c r="E242" i="9"/>
  <c r="B242" i="9" s="1"/>
  <c r="M241" i="9"/>
  <c r="F241" i="9" s="1"/>
  <c r="L241" i="9"/>
  <c r="E241" i="9"/>
  <c r="B241" i="9"/>
  <c r="M240" i="9"/>
  <c r="L240" i="9"/>
  <c r="F240" i="9" s="1"/>
  <c r="E240" i="9"/>
  <c r="M239" i="9"/>
  <c r="L239" i="9"/>
  <c r="F239" i="9"/>
  <c r="B239" i="9" s="1"/>
  <c r="E239" i="9"/>
  <c r="M238" i="9"/>
  <c r="L238" i="9"/>
  <c r="F238" i="9" s="1"/>
  <c r="E238" i="9"/>
  <c r="B238" i="9" s="1"/>
  <c r="M237" i="9"/>
  <c r="L237" i="9"/>
  <c r="F237" i="9" s="1"/>
  <c r="E237" i="9"/>
  <c r="B237" i="9"/>
  <c r="M236" i="9"/>
  <c r="L236" i="9"/>
  <c r="F236" i="9" s="1"/>
  <c r="E236" i="9"/>
  <c r="M235" i="9"/>
  <c r="L235" i="9"/>
  <c r="F235" i="9"/>
  <c r="B235" i="9" s="1"/>
  <c r="E235" i="9"/>
  <c r="M234" i="9"/>
  <c r="L234" i="9"/>
  <c r="F234" i="9" s="1"/>
  <c r="E234" i="9"/>
  <c r="B234" i="9" s="1"/>
  <c r="M233" i="9"/>
  <c r="L233" i="9"/>
  <c r="F233" i="9" s="1"/>
  <c r="B233" i="9" s="1"/>
  <c r="E233" i="9"/>
  <c r="M232" i="9"/>
  <c r="L232" i="9"/>
  <c r="F232" i="9" s="1"/>
  <c r="E232" i="9"/>
  <c r="M231" i="9"/>
  <c r="L231" i="9"/>
  <c r="F231" i="9"/>
  <c r="B231" i="9" s="1"/>
  <c r="E231" i="9"/>
  <c r="M230" i="9"/>
  <c r="L230" i="9"/>
  <c r="F230" i="9" s="1"/>
  <c r="E230" i="9"/>
  <c r="B230" i="9" s="1"/>
  <c r="M229" i="9"/>
  <c r="L229" i="9"/>
  <c r="F229" i="9" s="1"/>
  <c r="E229" i="9"/>
  <c r="B229" i="9"/>
  <c r="M228" i="9"/>
  <c r="L228" i="9"/>
  <c r="F228" i="9" s="1"/>
  <c r="E228" i="9"/>
  <c r="M227" i="9"/>
  <c r="L227" i="9"/>
  <c r="F227" i="9"/>
  <c r="B227" i="9" s="1"/>
  <c r="E227" i="9"/>
  <c r="M226" i="9"/>
  <c r="L226" i="9"/>
  <c r="F226" i="9" s="1"/>
  <c r="B226" i="9" s="1"/>
  <c r="E226" i="9"/>
  <c r="M225" i="9"/>
  <c r="L225" i="9"/>
  <c r="F225" i="9" s="1"/>
  <c r="B225" i="9" s="1"/>
  <c r="E225" i="9"/>
  <c r="M224" i="9"/>
  <c r="L224" i="9"/>
  <c r="F224" i="9" s="1"/>
  <c r="E224" i="9"/>
  <c r="M223" i="9"/>
  <c r="L223" i="9"/>
  <c r="F223" i="9"/>
  <c r="B223" i="9" s="1"/>
  <c r="E223" i="9"/>
  <c r="M222" i="9"/>
  <c r="L222" i="9"/>
  <c r="F222" i="9" s="1"/>
  <c r="B222" i="9" s="1"/>
  <c r="E222" i="9"/>
  <c r="M221" i="9"/>
  <c r="L221" i="9"/>
  <c r="F221" i="9" s="1"/>
  <c r="E221" i="9"/>
  <c r="B221" i="9"/>
  <c r="M220" i="9"/>
  <c r="L220" i="9"/>
  <c r="F220" i="9" s="1"/>
  <c r="E220" i="9"/>
  <c r="M219" i="9"/>
  <c r="L219" i="9"/>
  <c r="F219" i="9"/>
  <c r="B219" i="9" s="1"/>
  <c r="E219" i="9"/>
  <c r="M218" i="9"/>
  <c r="L218" i="9"/>
  <c r="F218" i="9" s="1"/>
  <c r="B218" i="9" s="1"/>
  <c r="E218" i="9"/>
  <c r="M217" i="9"/>
  <c r="L217" i="9"/>
  <c r="F217" i="9" s="1"/>
  <c r="B217" i="9" s="1"/>
  <c r="E217" i="9"/>
  <c r="M216" i="9"/>
  <c r="L216" i="9"/>
  <c r="F216" i="9" s="1"/>
  <c r="E216" i="9"/>
  <c r="M215" i="9"/>
  <c r="L215" i="9"/>
  <c r="F215" i="9" s="1"/>
  <c r="B215" i="9" s="1"/>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E159" i="9"/>
  <c r="B159" i="9" s="1"/>
  <c r="H158" i="9"/>
  <c r="G158" i="9"/>
  <c r="E158" i="9" s="1"/>
  <c r="B158" i="9" s="1"/>
  <c r="F158" i="9"/>
  <c r="H157" i="9"/>
  <c r="G157" i="9"/>
  <c r="F157" i="9"/>
  <c r="H156" i="9"/>
  <c r="G156" i="9"/>
  <c r="F156" i="9"/>
  <c r="E156" i="9"/>
  <c r="B156" i="9" s="1"/>
  <c r="H155" i="9"/>
  <c r="G155" i="9"/>
  <c r="F155" i="9"/>
  <c r="E155" i="9"/>
  <c r="H154" i="9"/>
  <c r="G154" i="9"/>
  <c r="E154" i="9" s="1"/>
  <c r="B154" i="9" s="1"/>
  <c r="F154" i="9"/>
  <c r="H153" i="9"/>
  <c r="G153" i="9"/>
  <c r="E153" i="9" s="1"/>
  <c r="F153" i="9"/>
  <c r="B153" i="9"/>
  <c r="H152" i="9"/>
  <c r="G152" i="9"/>
  <c r="F152" i="9"/>
  <c r="E152" i="9"/>
  <c r="B152" i="9" s="1"/>
  <c r="H151" i="9"/>
  <c r="G151" i="9"/>
  <c r="F151" i="9"/>
  <c r="E151" i="9"/>
  <c r="B151" i="9" s="1"/>
  <c r="H150" i="9"/>
  <c r="G150" i="9"/>
  <c r="E150" i="9" s="1"/>
  <c r="B150" i="9" s="1"/>
  <c r="F150" i="9"/>
  <c r="H149" i="9"/>
  <c r="G149" i="9"/>
  <c r="F149" i="9"/>
  <c r="H148" i="9"/>
  <c r="G148" i="9"/>
  <c r="F148" i="9"/>
  <c r="E148" i="9"/>
  <c r="B148" i="9" s="1"/>
  <c r="H147" i="9"/>
  <c r="G147" i="9"/>
  <c r="F147" i="9"/>
  <c r="E147" i="9"/>
  <c r="B147" i="9" s="1"/>
  <c r="H146" i="9"/>
  <c r="G146" i="9"/>
  <c r="E146" i="9" s="1"/>
  <c r="B146" i="9" s="1"/>
  <c r="F146" i="9"/>
  <c r="H145" i="9"/>
  <c r="G145" i="9"/>
  <c r="E145" i="9" s="1"/>
  <c r="B145" i="9" s="1"/>
  <c r="F145" i="9"/>
  <c r="H144" i="9"/>
  <c r="G144" i="9"/>
  <c r="F144" i="9"/>
  <c r="E144" i="9"/>
  <c r="B144"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F137" i="9"/>
  <c r="H136" i="9"/>
  <c r="G136" i="9"/>
  <c r="F136" i="9"/>
  <c r="E136" i="9"/>
  <c r="B136" i="9" s="1"/>
  <c r="H135" i="9"/>
  <c r="G135" i="9"/>
  <c r="F135" i="9"/>
  <c r="E135" i="9"/>
  <c r="H134" i="9"/>
  <c r="G134" i="9"/>
  <c r="E134" i="9" s="1"/>
  <c r="B134" i="9" s="1"/>
  <c r="F134" i="9"/>
  <c r="H133" i="9"/>
  <c r="G133" i="9"/>
  <c r="E133" i="9" s="1"/>
  <c r="F133" i="9"/>
  <c r="B133" i="9"/>
  <c r="H132" i="9"/>
  <c r="G132" i="9"/>
  <c r="F132" i="9"/>
  <c r="E132" i="9"/>
  <c r="B132" i="9" s="1"/>
  <c r="H131" i="9"/>
  <c r="G131" i="9"/>
  <c r="E131" i="9" s="1"/>
  <c r="F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F125" i="9"/>
  <c r="H124" i="9"/>
  <c r="G124" i="9"/>
  <c r="F124" i="9"/>
  <c r="E124" i="9"/>
  <c r="B124" i="9" s="1"/>
  <c r="H123" i="9"/>
  <c r="G123" i="9"/>
  <c r="F123" i="9"/>
  <c r="E123" i="9"/>
  <c r="H122" i="9"/>
  <c r="G122" i="9"/>
  <c r="E122" i="9" s="1"/>
  <c r="B122" i="9" s="1"/>
  <c r="F122" i="9"/>
  <c r="H121" i="9"/>
  <c r="G121" i="9"/>
  <c r="E121" i="9" s="1"/>
  <c r="F121" i="9"/>
  <c r="B121" i="9"/>
  <c r="H120" i="9"/>
  <c r="G120" i="9"/>
  <c r="F120" i="9"/>
  <c r="E120" i="9"/>
  <c r="B120" i="9" s="1"/>
  <c r="H119" i="9"/>
  <c r="G119" i="9"/>
  <c r="F119" i="9"/>
  <c r="E119" i="9"/>
  <c r="B119" i="9" s="1"/>
  <c r="H118" i="9"/>
  <c r="G118" i="9"/>
  <c r="E118" i="9" s="1"/>
  <c r="B118" i="9" s="1"/>
  <c r="F118" i="9"/>
  <c r="H117" i="9"/>
  <c r="G117" i="9"/>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c r="H103" i="9"/>
  <c r="G103" i="9"/>
  <c r="F103" i="9"/>
  <c r="E103" i="9"/>
  <c r="B103" i="9" s="1"/>
  <c r="H102" i="9"/>
  <c r="G102" i="9"/>
  <c r="E102" i="9" s="1"/>
  <c r="B102" i="9" s="1"/>
  <c r="F102" i="9"/>
  <c r="H101" i="9"/>
  <c r="G101" i="9"/>
  <c r="E101" i="9" s="1"/>
  <c r="B101" i="9" s="1"/>
  <c r="F101" i="9"/>
  <c r="H100" i="9"/>
  <c r="E100" i="9" s="1"/>
  <c r="G100" i="9"/>
  <c r="F100" i="9"/>
  <c r="B100" i="9"/>
  <c r="H99" i="9"/>
  <c r="G99" i="9"/>
  <c r="F99" i="9"/>
  <c r="E99" i="9"/>
  <c r="B99" i="9" s="1"/>
  <c r="H98" i="9"/>
  <c r="G98" i="9"/>
  <c r="E98" i="9" s="1"/>
  <c r="B98" i="9" s="1"/>
  <c r="F98" i="9"/>
  <c r="H97" i="9"/>
  <c r="G97" i="9"/>
  <c r="E97" i="9" s="1"/>
  <c r="B97" i="9" s="1"/>
  <c r="F97" i="9"/>
  <c r="H96" i="9"/>
  <c r="E96" i="9" s="1"/>
  <c r="G96" i="9"/>
  <c r="F96" i="9"/>
  <c r="B96" i="9"/>
  <c r="H95" i="9"/>
  <c r="G95" i="9"/>
  <c r="F95" i="9"/>
  <c r="E95" i="9"/>
  <c r="B95" i="9" s="1"/>
  <c r="H94" i="9"/>
  <c r="G94" i="9"/>
  <c r="E94" i="9" s="1"/>
  <c r="B94" i="9" s="1"/>
  <c r="F94" i="9"/>
  <c r="H93" i="9"/>
  <c r="G93" i="9"/>
  <c r="E93" i="9" s="1"/>
  <c r="B93" i="9" s="1"/>
  <c r="F93" i="9"/>
  <c r="H92" i="9"/>
  <c r="E92" i="9" s="1"/>
  <c r="G92" i="9"/>
  <c r="F92" i="9"/>
  <c r="B92" i="9"/>
  <c r="H91" i="9"/>
  <c r="G91" i="9"/>
  <c r="F91" i="9"/>
  <c r="E91" i="9"/>
  <c r="B91" i="9" s="1"/>
  <c r="H90" i="9"/>
  <c r="G90" i="9"/>
  <c r="E90" i="9" s="1"/>
  <c r="B90" i="9" s="1"/>
  <c r="F90" i="9"/>
  <c r="H89" i="9"/>
  <c r="G89" i="9"/>
  <c r="E89" i="9" s="1"/>
  <c r="B89" i="9" s="1"/>
  <c r="F89" i="9"/>
  <c r="H88" i="9"/>
  <c r="E88" i="9" s="1"/>
  <c r="G88" i="9"/>
  <c r="F88" i="9"/>
  <c r="B88" i="9"/>
  <c r="H87" i="9"/>
  <c r="G87" i="9"/>
  <c r="F87" i="9"/>
  <c r="E87" i="9"/>
  <c r="B87" i="9" s="1"/>
  <c r="H86" i="9"/>
  <c r="G86" i="9"/>
  <c r="E86" i="9" s="1"/>
  <c r="B86" i="9" s="1"/>
  <c r="F86" i="9"/>
  <c r="H85" i="9"/>
  <c r="G85" i="9"/>
  <c r="E85" i="9" s="1"/>
  <c r="B85" i="9" s="1"/>
  <c r="F85" i="9"/>
  <c r="H84" i="9"/>
  <c r="E84" i="9" s="1"/>
  <c r="G84" i="9"/>
  <c r="F84" i="9"/>
  <c r="B84" i="9"/>
  <c r="H83" i="9"/>
  <c r="G83" i="9"/>
  <c r="F83" i="9"/>
  <c r="E83" i="9"/>
  <c r="B83" i="9" s="1"/>
  <c r="H82" i="9"/>
  <c r="G82" i="9"/>
  <c r="E82" i="9" s="1"/>
  <c r="B82" i="9" s="1"/>
  <c r="F82" i="9"/>
  <c r="H81" i="9"/>
  <c r="G81" i="9"/>
  <c r="E81" i="9" s="1"/>
  <c r="B81" i="9" s="1"/>
  <c r="F81" i="9"/>
  <c r="H80" i="9"/>
  <c r="E80" i="9" s="1"/>
  <c r="G80" i="9"/>
  <c r="F80" i="9"/>
  <c r="B80" i="9"/>
  <c r="H79" i="9"/>
  <c r="G79" i="9"/>
  <c r="F79" i="9"/>
  <c r="E79" i="9"/>
  <c r="B79" i="9" s="1"/>
  <c r="H78" i="9"/>
  <c r="G78" i="9"/>
  <c r="E78" i="9" s="1"/>
  <c r="B78" i="9" s="1"/>
  <c r="F78" i="9"/>
  <c r="H77" i="9"/>
  <c r="G77" i="9"/>
  <c r="E77" i="9" s="1"/>
  <c r="B77" i="9" s="1"/>
  <c r="F77" i="9"/>
  <c r="H76" i="9"/>
  <c r="E76" i="9" s="1"/>
  <c r="G76" i="9"/>
  <c r="F76" i="9"/>
  <c r="B76" i="9"/>
  <c r="H75" i="9"/>
  <c r="G75" i="9"/>
  <c r="F75" i="9"/>
  <c r="E75" i="9"/>
  <c r="B75" i="9" s="1"/>
  <c r="H74" i="9"/>
  <c r="G74" i="9"/>
  <c r="E74" i="9" s="1"/>
  <c r="B74" i="9" s="1"/>
  <c r="F74" i="9"/>
  <c r="H73" i="9"/>
  <c r="G73" i="9"/>
  <c r="E73" i="9" s="1"/>
  <c r="B73" i="9" s="1"/>
  <c r="F73" i="9"/>
  <c r="H72" i="9"/>
  <c r="E72" i="9" s="1"/>
  <c r="G72" i="9"/>
  <c r="F72" i="9"/>
  <c r="B72" i="9"/>
  <c r="H71" i="9"/>
  <c r="G71" i="9"/>
  <c r="F71" i="9"/>
  <c r="E71" i="9"/>
  <c r="B71" i="9" s="1"/>
  <c r="H70" i="9"/>
  <c r="G70" i="9"/>
  <c r="E70" i="9" s="1"/>
  <c r="B70" i="9" s="1"/>
  <c r="F70" i="9"/>
  <c r="H69" i="9"/>
  <c r="G69" i="9"/>
  <c r="E69" i="9" s="1"/>
  <c r="B69" i="9" s="1"/>
  <c r="F69" i="9"/>
  <c r="H68" i="9"/>
  <c r="E68" i="9" s="1"/>
  <c r="G68" i="9"/>
  <c r="F68" i="9"/>
  <c r="B68" i="9"/>
  <c r="H67" i="9"/>
  <c r="G67" i="9"/>
  <c r="F67" i="9"/>
  <c r="E67" i="9"/>
  <c r="B67" i="9" s="1"/>
  <c r="H66" i="9"/>
  <c r="G66" i="9"/>
  <c r="E66" i="9" s="1"/>
  <c r="B66" i="9" s="1"/>
  <c r="F66" i="9"/>
  <c r="H65" i="9"/>
  <c r="G65" i="9"/>
  <c r="E65" i="9" s="1"/>
  <c r="B65" i="9" s="1"/>
  <c r="F65" i="9"/>
  <c r="H64" i="9"/>
  <c r="E64" i="9" s="1"/>
  <c r="G64" i="9"/>
  <c r="F64" i="9"/>
  <c r="B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G56" i="9"/>
  <c r="F56" i="9"/>
  <c r="B56" i="9"/>
  <c r="H55" i="9"/>
  <c r="G55" i="9"/>
  <c r="F55" i="9"/>
  <c r="E55" i="9"/>
  <c r="B55" i="9" s="1"/>
  <c r="H54" i="9"/>
  <c r="G54" i="9"/>
  <c r="E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G48" i="9"/>
  <c r="E48" i="9" s="1"/>
  <c r="F48" i="9"/>
  <c r="B48" i="9"/>
  <c r="H47" i="9"/>
  <c r="G47" i="9"/>
  <c r="F47" i="9"/>
  <c r="E47" i="9"/>
  <c r="B47" i="9" s="1"/>
  <c r="H46" i="9"/>
  <c r="E46" i="9" s="1"/>
  <c r="G46" i="9"/>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F40" i="9"/>
  <c r="H39" i="9"/>
  <c r="G39" i="9"/>
  <c r="F39" i="9"/>
  <c r="E39" i="9"/>
  <c r="B39" i="9" s="1"/>
  <c r="H38" i="9"/>
  <c r="G38" i="9"/>
  <c r="E38" i="9" s="1"/>
  <c r="F38" i="9"/>
  <c r="H37" i="9"/>
  <c r="G37" i="9"/>
  <c r="E37" i="9" s="1"/>
  <c r="B37" i="9" s="1"/>
  <c r="F37" i="9"/>
  <c r="H36" i="9"/>
  <c r="G36" i="9"/>
  <c r="E36" i="9" s="1"/>
  <c r="F36" i="9"/>
  <c r="B36" i="9"/>
  <c r="H35" i="9"/>
  <c r="G35" i="9"/>
  <c r="F35" i="9"/>
  <c r="E35" i="9"/>
  <c r="B35" i="9" s="1"/>
  <c r="H34" i="9"/>
  <c r="G34" i="9"/>
  <c r="F34" i="9"/>
  <c r="E34" i="9"/>
  <c r="B34" i="9" s="1"/>
  <c r="H33" i="9"/>
  <c r="G33" i="9"/>
  <c r="E33" i="9" s="1"/>
  <c r="B33" i="9" s="1"/>
  <c r="F33" i="9"/>
  <c r="H32" i="9"/>
  <c r="G32" i="9"/>
  <c r="F32" i="9"/>
  <c r="H31" i="9"/>
  <c r="G31" i="9"/>
  <c r="F31" i="9"/>
  <c r="E31" i="9"/>
  <c r="B31" i="9" s="1"/>
  <c r="H30" i="9"/>
  <c r="G30" i="9"/>
  <c r="F30" i="9"/>
  <c r="E30" i="9"/>
  <c r="B30" i="9" s="1"/>
  <c r="H29" i="9"/>
  <c r="G29" i="9"/>
  <c r="E29" i="9" s="1"/>
  <c r="B29" i="9" s="1"/>
  <c r="F29" i="9"/>
  <c r="H28" i="9"/>
  <c r="G28" i="9"/>
  <c r="E28" i="9" s="1"/>
  <c r="B28" i="9" s="1"/>
  <c r="F28" i="9"/>
  <c r="H27" i="9"/>
  <c r="G27" i="9"/>
  <c r="E27" i="9" s="1"/>
  <c r="B27" i="9" s="1"/>
  <c r="F27" i="9"/>
  <c r="H26" i="9"/>
  <c r="G26" i="9"/>
  <c r="F26" i="9"/>
  <c r="E26" i="9"/>
  <c r="B26" i="9" s="1"/>
  <c r="H25" i="9"/>
  <c r="G25" i="9"/>
  <c r="E25" i="9" s="1"/>
  <c r="B25" i="9" s="1"/>
  <c r="F25" i="9"/>
  <c r="H24" i="9"/>
  <c r="G24" i="9"/>
  <c r="F24" i="9"/>
  <c r="H23" i="9"/>
  <c r="G23" i="9"/>
  <c r="F23" i="9"/>
  <c r="E23" i="9"/>
  <c r="B23" i="9" s="1"/>
  <c r="H22" i="9"/>
  <c r="E22" i="9" s="1"/>
  <c r="G22" i="9"/>
  <c r="F22" i="9"/>
  <c r="F21" i="9"/>
  <c r="F4" i="9"/>
  <c r="O3" i="9"/>
  <c r="G275" i="9" s="1"/>
  <c r="E275" i="9" s="1"/>
  <c r="B275" i="9" s="1"/>
  <c r="I3" i="9"/>
  <c r="H165" i="9" s="1"/>
  <c r="H3" i="9"/>
  <c r="G3" i="9"/>
  <c r="D101" i="8"/>
  <c r="D95" i="8"/>
  <c r="D90" i="8"/>
  <c r="D85" i="8"/>
  <c r="C1560" i="1" s="1"/>
  <c r="G1560" i="1" s="1"/>
  <c r="D80" i="8"/>
  <c r="D75" i="8"/>
  <c r="D70" i="8"/>
  <c r="D65" i="8"/>
  <c r="C1540" i="1" s="1"/>
  <c r="G1540" i="1" s="1"/>
  <c r="D60" i="8"/>
  <c r="D55" i="8"/>
  <c r="D50" i="8"/>
  <c r="D49" i="8"/>
  <c r="C1524" i="1" s="1"/>
  <c r="G1524" i="1" s="1"/>
  <c r="D44" i="8"/>
  <c r="D36" i="8"/>
  <c r="D26" i="8"/>
  <c r="D18" i="8"/>
  <c r="D8" i="8"/>
  <c r="D6" i="8" s="1"/>
  <c r="E44" i="7"/>
  <c r="D44" i="7"/>
  <c r="E39" i="7"/>
  <c r="E38" i="7" s="1"/>
  <c r="I31" i="3" s="1"/>
  <c r="D39" i="7"/>
  <c r="D38" i="7" s="1"/>
  <c r="E30" i="7"/>
  <c r="D30" i="7"/>
  <c r="E23" i="7"/>
  <c r="D23" i="7"/>
  <c r="E22" i="7"/>
  <c r="D22" i="7"/>
  <c r="E14" i="7"/>
  <c r="D14" i="7"/>
  <c r="E7" i="7"/>
  <c r="E6" i="7" s="1"/>
  <c r="D7" i="7"/>
  <c r="D6" i="7" s="1"/>
  <c r="D5" i="7" s="1"/>
  <c r="E5" i="7"/>
  <c r="I29" i="3" s="1"/>
  <c r="F140" i="6"/>
  <c r="F139" i="6"/>
  <c r="F138" i="6"/>
  <c r="F137" i="6"/>
  <c r="F136" i="6"/>
  <c r="F135" i="6"/>
  <c r="F134" i="6"/>
  <c r="F133" i="6"/>
  <c r="F132" i="6"/>
  <c r="F131" i="6"/>
  <c r="E130" i="6"/>
  <c r="E129" i="6" s="1"/>
  <c r="D130" i="6"/>
  <c r="F130" i="6" s="1"/>
  <c r="D129" i="6"/>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89"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D5"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49" i="5"/>
  <c r="F248" i="5"/>
  <c r="F247" i="5"/>
  <c r="F246" i="5"/>
  <c r="E246" i="5"/>
  <c r="D246" i="5"/>
  <c r="E245" i="5"/>
  <c r="F244" i="5"/>
  <c r="F243" i="5"/>
  <c r="F242" i="5"/>
  <c r="E242" i="5"/>
  <c r="D242" i="5"/>
  <c r="F241" i="5"/>
  <c r="F240" i="5"/>
  <c r="F239" i="5"/>
  <c r="E239" i="5"/>
  <c r="D239" i="5"/>
  <c r="F238" i="5"/>
  <c r="E238" i="5"/>
  <c r="D238"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F198" i="5"/>
  <c r="E198" i="5"/>
  <c r="D198" i="5"/>
  <c r="F197" i="5"/>
  <c r="F196" i="5"/>
  <c r="F195" i="5"/>
  <c r="F194" i="5"/>
  <c r="F193" i="5"/>
  <c r="F192" i="5"/>
  <c r="F191" i="5"/>
  <c r="E191" i="5"/>
  <c r="D191" i="5"/>
  <c r="F190" i="5"/>
  <c r="E190" i="5"/>
  <c r="H309" i="9" s="1"/>
  <c r="D190" i="5"/>
  <c r="G309" i="9" s="1"/>
  <c r="F189" i="5"/>
  <c r="F188" i="5"/>
  <c r="F187" i="5"/>
  <c r="F186" i="5"/>
  <c r="F185" i="5"/>
  <c r="F184" i="5"/>
  <c r="F183" i="5"/>
  <c r="F182" i="5"/>
  <c r="F181" i="5"/>
  <c r="F180" i="5"/>
  <c r="E180" i="5"/>
  <c r="E177" i="5"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F141" i="5"/>
  <c r="F140" i="5"/>
  <c r="F139" i="5"/>
  <c r="F138" i="5"/>
  <c r="F137" i="5"/>
  <c r="F136" i="5"/>
  <c r="E135" i="5"/>
  <c r="D135" i="5"/>
  <c r="E134" i="5"/>
  <c r="F133" i="5"/>
  <c r="F132" i="5"/>
  <c r="F131" i="5"/>
  <c r="F130" i="5"/>
  <c r="F129" i="5"/>
  <c r="F128" i="5"/>
  <c r="F127" i="5"/>
  <c r="E126" i="5"/>
  <c r="E118" i="5" s="1"/>
  <c r="D126" i="5"/>
  <c r="F126" i="5" s="1"/>
  <c r="F125" i="5"/>
  <c r="F124" i="5"/>
  <c r="F123" i="5"/>
  <c r="F122" i="5"/>
  <c r="F121" i="5"/>
  <c r="F120" i="5"/>
  <c r="F119" i="5"/>
  <c r="E119" i="5"/>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F87" i="5"/>
  <c r="E87" i="5"/>
  <c r="D87" i="5"/>
  <c r="F86" i="5"/>
  <c r="F85" i="5"/>
  <c r="F84" i="5"/>
  <c r="F83" i="5"/>
  <c r="F82" i="5"/>
  <c r="F81" i="5"/>
  <c r="F80" i="5"/>
  <c r="E79" i="5"/>
  <c r="D79" i="5"/>
  <c r="E78" i="5"/>
  <c r="F77" i="5"/>
  <c r="F76" i="5"/>
  <c r="F75" i="5"/>
  <c r="F74" i="5"/>
  <c r="F73" i="5"/>
  <c r="F72" i="5"/>
  <c r="F71" i="5"/>
  <c r="E70" i="5"/>
  <c r="E69" i="5" s="1"/>
  <c r="D70" i="5"/>
  <c r="F70" i="5"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D638" i="1" s="1"/>
  <c r="F638" i="4"/>
  <c r="F637" i="4"/>
  <c r="F634" i="4"/>
  <c r="F633" i="4"/>
  <c r="E632" i="4"/>
  <c r="D632" i="4"/>
  <c r="C626" i="1" s="1"/>
  <c r="F631" i="4"/>
  <c r="F630" i="4"/>
  <c r="F629" i="4"/>
  <c r="E629" i="4"/>
  <c r="D623" i="1" s="1"/>
  <c r="D629" i="4"/>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D594" i="4"/>
  <c r="F594" i="4" s="1"/>
  <c r="F592" i="4"/>
  <c r="F591" i="4"/>
  <c r="E590" i="4"/>
  <c r="D590" i="4"/>
  <c r="F590" i="4" s="1"/>
  <c r="F589" i="4"/>
  <c r="F588" i="4"/>
  <c r="F587" i="4"/>
  <c r="E587" i="4"/>
  <c r="D587" i="4"/>
  <c r="F586" i="4"/>
  <c r="F585" i="4"/>
  <c r="E585" i="4"/>
  <c r="E580" i="4" s="1"/>
  <c r="D585" i="4"/>
  <c r="F584" i="4"/>
  <c r="F583" i="4"/>
  <c r="F582" i="4"/>
  <c r="E581" i="4"/>
  <c r="D581"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E459" i="4" s="1"/>
  <c r="D453" i="1"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18" i="4"/>
  <c r="D418" i="4"/>
  <c r="F418" i="4" s="1"/>
  <c r="F417" i="4"/>
  <c r="E417" i="4"/>
  <c r="D417" i="4"/>
  <c r="E416" i="4"/>
  <c r="D416" i="4"/>
  <c r="D643" i="4" s="1"/>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F362" i="4"/>
  <c r="F361" i="4"/>
  <c r="F360" i="4"/>
  <c r="F359" i="4"/>
  <c r="F358" i="4"/>
  <c r="F357" i="4"/>
  <c r="F356" i="4"/>
  <c r="E356" i="4"/>
  <c r="E351" i="4" s="1"/>
  <c r="D356" i="4"/>
  <c r="F355" i="4"/>
  <c r="F354" i="4"/>
  <c r="F353" i="4"/>
  <c r="E352" i="4"/>
  <c r="D352" i="4"/>
  <c r="F352" i="4" s="1"/>
  <c r="F349" i="4"/>
  <c r="F348" i="4"/>
  <c r="E348" i="4"/>
  <c r="D343" i="1" s="1"/>
  <c r="D348" i="4"/>
  <c r="F347" i="4"/>
  <c r="F346" i="4"/>
  <c r="F345" i="4"/>
  <c r="E345" i="4"/>
  <c r="D345" i="4"/>
  <c r="F344" i="4"/>
  <c r="E344" i="4"/>
  <c r="D339" i="1" s="1"/>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E299" i="4" s="1"/>
  <c r="D304" i="4"/>
  <c r="F303" i="4"/>
  <c r="F302" i="4"/>
  <c r="F301" i="4"/>
  <c r="E300" i="4"/>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C260" i="1" s="1"/>
  <c r="F262" i="4"/>
  <c r="F261" i="4"/>
  <c r="F260" i="4"/>
  <c r="E259" i="4"/>
  <c r="F259" i="4" s="1"/>
  <c r="D259" i="4"/>
  <c r="F258" i="4"/>
  <c r="F257" i="4"/>
  <c r="F256" i="4"/>
  <c r="F255" i="4"/>
  <c r="F254" i="4"/>
  <c r="F253" i="4"/>
  <c r="E253" i="4"/>
  <c r="E252" i="4" s="1"/>
  <c r="D248" i="1" s="1"/>
  <c r="D253" i="4"/>
  <c r="D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F223" i="4"/>
  <c r="F222" i="4"/>
  <c r="F221" i="4"/>
  <c r="F220" i="4"/>
  <c r="E219" i="4"/>
  <c r="D219" i="4"/>
  <c r="F219" i="4" s="1"/>
  <c r="F218" i="4"/>
  <c r="F217" i="4"/>
  <c r="E216" i="4"/>
  <c r="E215" i="4" s="1"/>
  <c r="D211" i="1" s="1"/>
  <c r="D216" i="4"/>
  <c r="F214" i="4"/>
  <c r="F213" i="4"/>
  <c r="F212" i="4"/>
  <c r="F211" i="4"/>
  <c r="F210" i="4"/>
  <c r="E210" i="4"/>
  <c r="D210" i="4"/>
  <c r="F209" i="4"/>
  <c r="F208" i="4"/>
  <c r="F207" i="4"/>
  <c r="F206" i="4"/>
  <c r="F205" i="4"/>
  <c r="F204" i="4"/>
  <c r="F203" i="4"/>
  <c r="E202" i="4"/>
  <c r="E196" i="4" s="1"/>
  <c r="D192" i="1" s="1"/>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9" i="4" s="1"/>
  <c r="F168" i="4"/>
  <c r="F167" i="4"/>
  <c r="F166" i="4"/>
  <c r="F165" i="4"/>
  <c r="F164" i="4"/>
  <c r="E164" i="4"/>
  <c r="D164" i="4"/>
  <c r="F162" i="4"/>
  <c r="F161" i="4"/>
  <c r="F160" i="4"/>
  <c r="E159" i="4"/>
  <c r="D159" i="4"/>
  <c r="F159" i="4" s="1"/>
  <c r="F158" i="4"/>
  <c r="F157" i="4"/>
  <c r="F156" i="4"/>
  <c r="F155" i="4"/>
  <c r="F154" i="4"/>
  <c r="E153" i="4"/>
  <c r="D153" i="4"/>
  <c r="F153" i="4" s="1"/>
  <c r="E152" i="4"/>
  <c r="F150" i="4"/>
  <c r="F149" i="4"/>
  <c r="F148" i="4"/>
  <c r="F147" i="4"/>
  <c r="F146" i="4"/>
  <c r="F145" i="4"/>
  <c r="F144" i="4"/>
  <c r="F143" i="4"/>
  <c r="F142" i="4"/>
  <c r="F141" i="4"/>
  <c r="F140" i="4"/>
  <c r="E140" i="4"/>
  <c r="D140" i="4"/>
  <c r="E139" i="4"/>
  <c r="F139" i="4" s="1"/>
  <c r="D139" i="4"/>
  <c r="F138" i="4"/>
  <c r="F137" i="4"/>
  <c r="F136" i="4"/>
  <c r="F135" i="4"/>
  <c r="E134" i="4"/>
  <c r="E133" i="4" s="1"/>
  <c r="D134" i="4"/>
  <c r="F132" i="4"/>
  <c r="F131" i="4"/>
  <c r="F130" i="4"/>
  <c r="F129" i="4"/>
  <c r="F128" i="4"/>
  <c r="E128" i="4"/>
  <c r="D128" i="4"/>
  <c r="F127" i="4"/>
  <c r="F126" i="4"/>
  <c r="E125" i="4"/>
  <c r="D125" i="4"/>
  <c r="F125" i="4" s="1"/>
  <c r="E124" i="4"/>
  <c r="F123" i="4"/>
  <c r="F122" i="4"/>
  <c r="F121" i="4"/>
  <c r="E120" i="4"/>
  <c r="D120" i="4"/>
  <c r="F120" i="4" s="1"/>
  <c r="F119" i="4"/>
  <c r="F118" i="4"/>
  <c r="F117" i="4"/>
  <c r="F116" i="4"/>
  <c r="F115" i="4"/>
  <c r="F114" i="4"/>
  <c r="F113" i="4"/>
  <c r="E112" i="4"/>
  <c r="D112" i="4"/>
  <c r="F112" i="4" s="1"/>
  <c r="F111" i="4"/>
  <c r="F110" i="4"/>
  <c r="F109" i="4"/>
  <c r="F108" i="4"/>
  <c r="F107" i="4"/>
  <c r="E107" i="4"/>
  <c r="E106" i="4" s="1"/>
  <c r="D102" i="1"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67" i="1" s="1"/>
  <c r="H67" i="1" s="1"/>
  <c r="D71" i="4"/>
  <c r="F70" i="4"/>
  <c r="F69" i="4"/>
  <c r="F68" i="4"/>
  <c r="E68" i="4"/>
  <c r="D68" i="4"/>
  <c r="F67" i="4"/>
  <c r="F66" i="4"/>
  <c r="E65" i="4"/>
  <c r="D65" i="4"/>
  <c r="F65" i="4" s="1"/>
  <c r="F64" i="4"/>
  <c r="F63" i="4"/>
  <c r="E62" i="4"/>
  <c r="D62" i="4"/>
  <c r="F62" i="4" s="1"/>
  <c r="F61" i="4"/>
  <c r="F60" i="4"/>
  <c r="E59" i="4"/>
  <c r="F59" i="4" s="1"/>
  <c r="D59" i="4"/>
  <c r="F58" i="4"/>
  <c r="F57" i="4"/>
  <c r="F56" i="4"/>
  <c r="F55" i="4"/>
  <c r="E54" i="4"/>
  <c r="D54" i="4"/>
  <c r="F54" i="4" s="1"/>
  <c r="F53" i="4"/>
  <c r="F52" i="4"/>
  <c r="F51" i="4"/>
  <c r="E51" i="4"/>
  <c r="E50" i="4" s="1"/>
  <c r="D46" i="1" s="1"/>
  <c r="D51" i="4"/>
  <c r="F49" i="4"/>
  <c r="F48" i="4"/>
  <c r="F47" i="4"/>
  <c r="F46" i="4"/>
  <c r="E45" i="4"/>
  <c r="D45" i="4"/>
  <c r="F45" i="4" s="1"/>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G35" i="3"/>
  <c r="B35" i="3"/>
  <c r="G34" i="3"/>
  <c r="B34" i="3"/>
  <c r="I33" i="3"/>
  <c r="G33" i="3"/>
  <c r="B33" i="3"/>
  <c r="I32" i="3"/>
  <c r="H32" i="3"/>
  <c r="G32" i="3"/>
  <c r="B32" i="3"/>
  <c r="H31" i="3"/>
  <c r="G31" i="3"/>
  <c r="B31" i="3"/>
  <c r="I30" i="3"/>
  <c r="H30" i="3"/>
  <c r="G30" i="3"/>
  <c r="B30" i="3"/>
  <c r="H29" i="3"/>
  <c r="G29" i="3"/>
  <c r="B29" i="3"/>
  <c r="G28" i="3"/>
  <c r="B28" i="3"/>
  <c r="I27" i="3"/>
  <c r="G27" i="3"/>
  <c r="B27" i="3"/>
  <c r="I26" i="3"/>
  <c r="H26" i="3"/>
  <c r="G26" i="3"/>
  <c r="B26" i="3"/>
  <c r="I25" i="3"/>
  <c r="H25" i="3"/>
  <c r="G25" i="3"/>
  <c r="B25" i="3"/>
  <c r="I24" i="3"/>
  <c r="G24" i="3"/>
  <c r="B24" i="3"/>
  <c r="I23"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H1578" i="1" s="1"/>
  <c r="C1577" i="1"/>
  <c r="H1576" i="1"/>
  <c r="G1576" i="1"/>
  <c r="C1576" i="1"/>
  <c r="H1575" i="1"/>
  <c r="G1575" i="1"/>
  <c r="C1575" i="1"/>
  <c r="G1574" i="1"/>
  <c r="C1574" i="1"/>
  <c r="H1574" i="1" s="1"/>
  <c r="C1573" i="1"/>
  <c r="H1572" i="1"/>
  <c r="G1572" i="1"/>
  <c r="C1572" i="1"/>
  <c r="H1571" i="1"/>
  <c r="G1571" i="1"/>
  <c r="C1571" i="1"/>
  <c r="C1570" i="1"/>
  <c r="H1570" i="1" s="1"/>
  <c r="C1569" i="1"/>
  <c r="H1568" i="1"/>
  <c r="G1568" i="1"/>
  <c r="C1568" i="1"/>
  <c r="H1567" i="1"/>
  <c r="G1567" i="1"/>
  <c r="C1567" i="1"/>
  <c r="C1566" i="1"/>
  <c r="H1566" i="1" s="1"/>
  <c r="C1565" i="1"/>
  <c r="H1564" i="1"/>
  <c r="G1564" i="1"/>
  <c r="C1564" i="1"/>
  <c r="H1563" i="1"/>
  <c r="G1563" i="1"/>
  <c r="C1563" i="1"/>
  <c r="C1562" i="1"/>
  <c r="H1562" i="1" s="1"/>
  <c r="C1561" i="1"/>
  <c r="H1559" i="1"/>
  <c r="G1559" i="1"/>
  <c r="C1559" i="1"/>
  <c r="C1558" i="1"/>
  <c r="H1558" i="1" s="1"/>
  <c r="C1557" i="1"/>
  <c r="H1556" i="1"/>
  <c r="G1556" i="1"/>
  <c r="C1556" i="1"/>
  <c r="H1555" i="1"/>
  <c r="G1555" i="1"/>
  <c r="C1555" i="1"/>
  <c r="C1554" i="1"/>
  <c r="H1554" i="1" s="1"/>
  <c r="C1553" i="1"/>
  <c r="H1552" i="1"/>
  <c r="G1552" i="1"/>
  <c r="C1552" i="1"/>
  <c r="H1551" i="1"/>
  <c r="G1551" i="1"/>
  <c r="C1551" i="1"/>
  <c r="G1550" i="1"/>
  <c r="C1550" i="1"/>
  <c r="H1550" i="1" s="1"/>
  <c r="C1549" i="1"/>
  <c r="H1548" i="1"/>
  <c r="G1548" i="1"/>
  <c r="C1548" i="1"/>
  <c r="H1547" i="1"/>
  <c r="G1547" i="1"/>
  <c r="C1547" i="1"/>
  <c r="C1546" i="1"/>
  <c r="H1546" i="1" s="1"/>
  <c r="C1545" i="1"/>
  <c r="H1544" i="1"/>
  <c r="G1544" i="1"/>
  <c r="C1544" i="1"/>
  <c r="H1543" i="1"/>
  <c r="G1543" i="1"/>
  <c r="C1543" i="1"/>
  <c r="C1542" i="1"/>
  <c r="H1542" i="1" s="1"/>
  <c r="C1541" i="1"/>
  <c r="H1539" i="1"/>
  <c r="G1539" i="1"/>
  <c r="C1539" i="1"/>
  <c r="C1538" i="1"/>
  <c r="H1538" i="1" s="1"/>
  <c r="C1537" i="1"/>
  <c r="H1536" i="1"/>
  <c r="G1536" i="1"/>
  <c r="C1536" i="1"/>
  <c r="H1535" i="1"/>
  <c r="G1535" i="1"/>
  <c r="C1535" i="1"/>
  <c r="C1534" i="1"/>
  <c r="H1534" i="1" s="1"/>
  <c r="C1533" i="1"/>
  <c r="H1532" i="1"/>
  <c r="G1532" i="1"/>
  <c r="C1532" i="1"/>
  <c r="H1531" i="1"/>
  <c r="G1531" i="1"/>
  <c r="C1531" i="1"/>
  <c r="C1530" i="1"/>
  <c r="H1530" i="1" s="1"/>
  <c r="C1529" i="1"/>
  <c r="H1528" i="1"/>
  <c r="G1528" i="1"/>
  <c r="C1528" i="1"/>
  <c r="H1527" i="1"/>
  <c r="G1527" i="1"/>
  <c r="C1527" i="1"/>
  <c r="G1526" i="1"/>
  <c r="C1526" i="1"/>
  <c r="H1526" i="1" s="1"/>
  <c r="C1525" i="1"/>
  <c r="H1523" i="1"/>
  <c r="G1523" i="1"/>
  <c r="C1523" i="1"/>
  <c r="C1522" i="1"/>
  <c r="H1522" i="1" s="1"/>
  <c r="C1521" i="1"/>
  <c r="H1520" i="1"/>
  <c r="G1520" i="1"/>
  <c r="C1520" i="1"/>
  <c r="H1519" i="1"/>
  <c r="G1519" i="1"/>
  <c r="C1519" i="1"/>
  <c r="H1516" i="1"/>
  <c r="G1516" i="1"/>
  <c r="C1516" i="1"/>
  <c r="C1515" i="1"/>
  <c r="H1515" i="1" s="1"/>
  <c r="C1514" i="1"/>
  <c r="H1514" i="1" s="1"/>
  <c r="C1513" i="1"/>
  <c r="G1513" i="1" s="1"/>
  <c r="H1512" i="1"/>
  <c r="G1512" i="1"/>
  <c r="C1512" i="1"/>
  <c r="H1511" i="1"/>
  <c r="C1511" i="1"/>
  <c r="G1511" i="1" s="1"/>
  <c r="C1510" i="1"/>
  <c r="H1510" i="1" s="1"/>
  <c r="C1509" i="1"/>
  <c r="G1509" i="1" s="1"/>
  <c r="H1508" i="1"/>
  <c r="G1508" i="1"/>
  <c r="C1508" i="1"/>
  <c r="C1507" i="1"/>
  <c r="H1507" i="1" s="1"/>
  <c r="C1506" i="1"/>
  <c r="H1506" i="1" s="1"/>
  <c r="C1505" i="1"/>
  <c r="G1505" i="1" s="1"/>
  <c r="H1504" i="1"/>
  <c r="G1504" i="1"/>
  <c r="C1504" i="1"/>
  <c r="H1503" i="1"/>
  <c r="C1503" i="1"/>
  <c r="G1503" i="1" s="1"/>
  <c r="C1502" i="1"/>
  <c r="H1502" i="1" s="1"/>
  <c r="C1501" i="1"/>
  <c r="G1501" i="1" s="1"/>
  <c r="H1500" i="1"/>
  <c r="G1500" i="1"/>
  <c r="C1500" i="1"/>
  <c r="C1498" i="1"/>
  <c r="H1498" i="1" s="1"/>
  <c r="C1497" i="1"/>
  <c r="G1497" i="1" s="1"/>
  <c r="H1496" i="1"/>
  <c r="G1496" i="1"/>
  <c r="C1496" i="1"/>
  <c r="H1495" i="1"/>
  <c r="C1495" i="1"/>
  <c r="G1495" i="1" s="1"/>
  <c r="C1494" i="1"/>
  <c r="H1494" i="1" s="1"/>
  <c r="C1493" i="1"/>
  <c r="G1493" i="1" s="1"/>
  <c r="H1492" i="1"/>
  <c r="G1492" i="1"/>
  <c r="C1492" i="1"/>
  <c r="C1491" i="1"/>
  <c r="H1491" i="1" s="1"/>
  <c r="C1490" i="1"/>
  <c r="H1490" i="1" s="1"/>
  <c r="C1489" i="1"/>
  <c r="G1489" i="1" s="1"/>
  <c r="H1488" i="1"/>
  <c r="G1488" i="1"/>
  <c r="C1488" i="1"/>
  <c r="H1487" i="1"/>
  <c r="C1487" i="1"/>
  <c r="G1487" i="1" s="1"/>
  <c r="C1486" i="1"/>
  <c r="H1486" i="1" s="1"/>
  <c r="C1485" i="1"/>
  <c r="G1485" i="1" s="1"/>
  <c r="H1484" i="1"/>
  <c r="G1484" i="1"/>
  <c r="C1484" i="1"/>
  <c r="C1483" i="1"/>
  <c r="H1483" i="1" s="1"/>
  <c r="C1482" i="1"/>
  <c r="H1482" i="1" s="1"/>
  <c r="C1481" i="1"/>
  <c r="G1481" i="1" s="1"/>
  <c r="H1480" i="1"/>
  <c r="G1480" i="1"/>
  <c r="C1480" i="1"/>
  <c r="D1479" i="1"/>
  <c r="C1479" i="1"/>
  <c r="G1479" i="1" s="1"/>
  <c r="D1478" i="1"/>
  <c r="J1478" i="1" s="1"/>
  <c r="C1478" i="1"/>
  <c r="H1477" i="1"/>
  <c r="I1477" i="1" s="1"/>
  <c r="D1477" i="1"/>
  <c r="C1477" i="1"/>
  <c r="G1477" i="1" s="1"/>
  <c r="J1476" i="1"/>
  <c r="H1476" i="1"/>
  <c r="D1476" i="1"/>
  <c r="G1476" i="1" s="1"/>
  <c r="I1476" i="1" s="1"/>
  <c r="C1476" i="1"/>
  <c r="H1475" i="1"/>
  <c r="D1475" i="1"/>
  <c r="G1475" i="1" s="1"/>
  <c r="C1475" i="1"/>
  <c r="D1474" i="1"/>
  <c r="C1474" i="1"/>
  <c r="G1474" i="1" s="1"/>
  <c r="D1473" i="1"/>
  <c r="J1473" i="1" s="1"/>
  <c r="C1473" i="1"/>
  <c r="H1472" i="1"/>
  <c r="I1472" i="1" s="1"/>
  <c r="D1472" i="1"/>
  <c r="C1472" i="1"/>
  <c r="G1472" i="1" s="1"/>
  <c r="J1471" i="1"/>
  <c r="H1471" i="1"/>
  <c r="D1471" i="1"/>
  <c r="G1471" i="1" s="1"/>
  <c r="I1471" i="1" s="1"/>
  <c r="C1471" i="1"/>
  <c r="C1470" i="1"/>
  <c r="C1469" i="1"/>
  <c r="D1468" i="1"/>
  <c r="C1468" i="1"/>
  <c r="G1468" i="1" s="1"/>
  <c r="D1467" i="1"/>
  <c r="J1467" i="1" s="1"/>
  <c r="C1467" i="1"/>
  <c r="H1466" i="1"/>
  <c r="I1466" i="1" s="1"/>
  <c r="D1466" i="1"/>
  <c r="C1466" i="1"/>
  <c r="G1466" i="1" s="1"/>
  <c r="J1465" i="1"/>
  <c r="H1465" i="1"/>
  <c r="D1465" i="1"/>
  <c r="G1465" i="1" s="1"/>
  <c r="I1465" i="1" s="1"/>
  <c r="C1465" i="1"/>
  <c r="D1464" i="1"/>
  <c r="C1464" i="1"/>
  <c r="G1464" i="1" s="1"/>
  <c r="D1463" i="1"/>
  <c r="J1463" i="1" s="1"/>
  <c r="C1463" i="1"/>
  <c r="H1462" i="1"/>
  <c r="I1462" i="1" s="1"/>
  <c r="D1462" i="1"/>
  <c r="C1462" i="1"/>
  <c r="G1462" i="1" s="1"/>
  <c r="D1461" i="1"/>
  <c r="H1461" i="1" s="1"/>
  <c r="C1461" i="1"/>
  <c r="J1460" i="1"/>
  <c r="H1460" i="1"/>
  <c r="G1460" i="1"/>
  <c r="I1460" i="1" s="1"/>
  <c r="D1460" i="1"/>
  <c r="C1460" i="1"/>
  <c r="D1459" i="1"/>
  <c r="C1459" i="1"/>
  <c r="G1459" i="1" s="1"/>
  <c r="J1458" i="1"/>
  <c r="D1458" i="1"/>
  <c r="H1458" i="1" s="1"/>
  <c r="C1458" i="1"/>
  <c r="D1457" i="1"/>
  <c r="H1457" i="1" s="1"/>
  <c r="C1457" i="1"/>
  <c r="J1456" i="1"/>
  <c r="H1456" i="1"/>
  <c r="G1456" i="1"/>
  <c r="I1456" i="1" s="1"/>
  <c r="D1456" i="1"/>
  <c r="C1456" i="1"/>
  <c r="D1455" i="1"/>
  <c r="C1455" i="1"/>
  <c r="G1455" i="1" s="1"/>
  <c r="H1454" i="1"/>
  <c r="D1454" i="1"/>
  <c r="C1454" i="1"/>
  <c r="G1454" i="1" s="1"/>
  <c r="D1453" i="1"/>
  <c r="H1453" i="1" s="1"/>
  <c r="C1453" i="1"/>
  <c r="J1452" i="1"/>
  <c r="H1452" i="1"/>
  <c r="G1452" i="1"/>
  <c r="I1452" i="1" s="1"/>
  <c r="D1452" i="1"/>
  <c r="C1452" i="1"/>
  <c r="D1451" i="1"/>
  <c r="C1451" i="1"/>
  <c r="G1451" i="1" s="1"/>
  <c r="J1450" i="1"/>
  <c r="D1450" i="1"/>
  <c r="H1450" i="1" s="1"/>
  <c r="C1450" i="1"/>
  <c r="D1449" i="1"/>
  <c r="H1449" i="1" s="1"/>
  <c r="C1449" i="1"/>
  <c r="J1448" i="1"/>
  <c r="H1448" i="1"/>
  <c r="G1448" i="1"/>
  <c r="I1448" i="1" s="1"/>
  <c r="D1448" i="1"/>
  <c r="C1448" i="1"/>
  <c r="D1447" i="1"/>
  <c r="C1447" i="1"/>
  <c r="G1447" i="1" s="1"/>
  <c r="D1446" i="1"/>
  <c r="J1446" i="1" s="1"/>
  <c r="C1446" i="1"/>
  <c r="H1445" i="1"/>
  <c r="G1445" i="1"/>
  <c r="D1445" i="1"/>
  <c r="C1445" i="1"/>
  <c r="J1445" i="1" s="1"/>
  <c r="D1444" i="1"/>
  <c r="C1444" i="1"/>
  <c r="H1444" i="1" s="1"/>
  <c r="H1443" i="1"/>
  <c r="G1443" i="1"/>
  <c r="I1443" i="1" s="1"/>
  <c r="D1443" i="1"/>
  <c r="C1443" i="1"/>
  <c r="J1443" i="1" s="1"/>
  <c r="D1442" i="1"/>
  <c r="C1442" i="1"/>
  <c r="H1442" i="1" s="1"/>
  <c r="H1441" i="1"/>
  <c r="G1441" i="1"/>
  <c r="I1441" i="1" s="1"/>
  <c r="D1441" i="1"/>
  <c r="C1441" i="1"/>
  <c r="J1441" i="1" s="1"/>
  <c r="D1440" i="1"/>
  <c r="C1440" i="1"/>
  <c r="H1440" i="1" s="1"/>
  <c r="H1439" i="1"/>
  <c r="G1439" i="1"/>
  <c r="I1439" i="1" s="1"/>
  <c r="D1439" i="1"/>
  <c r="C1439" i="1"/>
  <c r="J1439" i="1" s="1"/>
  <c r="H1438" i="1"/>
  <c r="G1438" i="1"/>
  <c r="D1438" i="1"/>
  <c r="C1438" i="1"/>
  <c r="H1437" i="1"/>
  <c r="G1437" i="1"/>
  <c r="D1437" i="1"/>
  <c r="C1437"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C637" i="1"/>
  <c r="H632" i="1"/>
  <c r="G632" i="1"/>
  <c r="D632" i="1"/>
  <c r="C632" i="1"/>
  <c r="H631" i="1"/>
  <c r="G631" i="1"/>
  <c r="D631" i="1"/>
  <c r="C631" i="1"/>
  <c r="H628" i="1"/>
  <c r="G628" i="1"/>
  <c r="D628" i="1"/>
  <c r="C628" i="1"/>
  <c r="H627" i="1"/>
  <c r="G627" i="1"/>
  <c r="D627" i="1"/>
  <c r="C627" i="1"/>
  <c r="D626" i="1"/>
  <c r="H625" i="1"/>
  <c r="G625" i="1"/>
  <c r="D625" i="1"/>
  <c r="C625" i="1"/>
  <c r="H624" i="1"/>
  <c r="G624" i="1"/>
  <c r="D624" i="1"/>
  <c r="C624" i="1"/>
  <c r="C623" i="1"/>
  <c r="H622" i="1"/>
  <c r="G622" i="1"/>
  <c r="D622" i="1"/>
  <c r="C622" i="1"/>
  <c r="H621" i="1"/>
  <c r="G621" i="1"/>
  <c r="D621" i="1"/>
  <c r="C621" i="1"/>
  <c r="H620" i="1"/>
  <c r="G620" i="1"/>
  <c r="D620" i="1"/>
  <c r="C620"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C343" i="1"/>
  <c r="H342" i="1"/>
  <c r="G342" i="1"/>
  <c r="D342" i="1"/>
  <c r="C342" i="1"/>
  <c r="H341" i="1"/>
  <c r="G341" i="1"/>
  <c r="D341" i="1"/>
  <c r="C341" i="1"/>
  <c r="H340" i="1"/>
  <c r="G340" i="1"/>
  <c r="D340" i="1"/>
  <c r="C340"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D260" i="1"/>
  <c r="D259" i="1"/>
  <c r="H258" i="1"/>
  <c r="G258" i="1"/>
  <c r="D258" i="1"/>
  <c r="C258" i="1"/>
  <c r="H257" i="1"/>
  <c r="G257" i="1"/>
  <c r="D257" i="1"/>
  <c r="C257" i="1"/>
  <c r="H256" i="1"/>
  <c r="G256" i="1"/>
  <c r="D256" i="1"/>
  <c r="C256" i="1"/>
  <c r="C255" i="1"/>
  <c r="H254" i="1"/>
  <c r="G254" i="1"/>
  <c r="D254" i="1"/>
  <c r="C254" i="1"/>
  <c r="H253" i="1"/>
  <c r="G253" i="1"/>
  <c r="D253" i="1"/>
  <c r="C253" i="1"/>
  <c r="H252" i="1"/>
  <c r="G252" i="1"/>
  <c r="D252" i="1"/>
  <c r="C252" i="1"/>
  <c r="H251" i="1"/>
  <c r="G251" i="1"/>
  <c r="D251" i="1"/>
  <c r="C251" i="1"/>
  <c r="H250" i="1"/>
  <c r="G250" i="1"/>
  <c r="D250" i="1"/>
  <c r="C250"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D240" i="1"/>
  <c r="H239" i="1"/>
  <c r="G239" i="1"/>
  <c r="D239" i="1"/>
  <c r="C239" i="1"/>
  <c r="H238" i="1"/>
  <c r="D238" i="1"/>
  <c r="C238" i="1"/>
  <c r="G238" i="1" s="1"/>
  <c r="H237" i="1"/>
  <c r="G237" i="1"/>
  <c r="D237" i="1"/>
  <c r="C237" i="1"/>
  <c r="H236" i="1"/>
  <c r="D236" i="1"/>
  <c r="C236" i="1"/>
  <c r="G236" i="1" s="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G131" i="1"/>
  <c r="D131" i="1"/>
  <c r="C131" i="1"/>
  <c r="H131" i="1" s="1"/>
  <c r="G130" i="1"/>
  <c r="D130" i="1"/>
  <c r="C130" i="1"/>
  <c r="H130" i="1" s="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D116" i="1"/>
  <c r="H115" i="1"/>
  <c r="G115" i="1"/>
  <c r="D115" i="1"/>
  <c r="C115" i="1"/>
  <c r="H114" i="1"/>
  <c r="G114" i="1"/>
  <c r="D114" i="1"/>
  <c r="C114" i="1"/>
  <c r="G113" i="1"/>
  <c r="D113" i="1"/>
  <c r="C113" i="1"/>
  <c r="H113" i="1" s="1"/>
  <c r="H112" i="1"/>
  <c r="G112" i="1"/>
  <c r="D112" i="1"/>
  <c r="C112" i="1"/>
  <c r="H111" i="1"/>
  <c r="G111" i="1"/>
  <c r="D111" i="1"/>
  <c r="C111" i="1"/>
  <c r="H110" i="1"/>
  <c r="G110" i="1"/>
  <c r="D110" i="1"/>
  <c r="C110" i="1"/>
  <c r="H109" i="1"/>
  <c r="G109" i="1"/>
  <c r="D109" i="1"/>
  <c r="C109" i="1"/>
  <c r="G108" i="1"/>
  <c r="D108" i="1"/>
  <c r="C108" i="1"/>
  <c r="H108" i="1" s="1"/>
  <c r="H107" i="1"/>
  <c r="G107" i="1"/>
  <c r="D107" i="1"/>
  <c r="C107" i="1"/>
  <c r="H106" i="1"/>
  <c r="G106" i="1"/>
  <c r="D106" i="1"/>
  <c r="C106" i="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D70" i="1"/>
  <c r="H69" i="1"/>
  <c r="G69" i="1"/>
  <c r="D69" i="1"/>
  <c r="C69" i="1"/>
  <c r="H68" i="1"/>
  <c r="G68" i="1"/>
  <c r="D68" i="1"/>
  <c r="C68" i="1"/>
  <c r="G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D50" i="1"/>
  <c r="H49" i="1"/>
  <c r="G49" i="1"/>
  <c r="D49" i="1"/>
  <c r="C49" i="1"/>
  <c r="H48" i="1"/>
  <c r="G48" i="1"/>
  <c r="D48" i="1"/>
  <c r="C48"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93" i="9" l="1"/>
  <c r="E295" i="9"/>
  <c r="B295" i="9" s="1"/>
  <c r="H248" i="1"/>
  <c r="G248" i="1"/>
  <c r="H260" i="1"/>
  <c r="G260" i="1"/>
  <c r="H339" i="1"/>
  <c r="G339" i="1"/>
  <c r="H343" i="1"/>
  <c r="G343" i="1"/>
  <c r="H623" i="1"/>
  <c r="G623" i="1"/>
  <c r="H626" i="1"/>
  <c r="G626" i="1"/>
  <c r="J1464" i="1"/>
  <c r="J1479" i="1"/>
  <c r="F83" i="4"/>
  <c r="E82" i="4"/>
  <c r="D78" i="1" s="1"/>
  <c r="J1440" i="1"/>
  <c r="J1442" i="1"/>
  <c r="J1444" i="1"/>
  <c r="G1446" i="1"/>
  <c r="J1447" i="1"/>
  <c r="J1451" i="1"/>
  <c r="J1455" i="1"/>
  <c r="J1459" i="1"/>
  <c r="G1463" i="1"/>
  <c r="G1467" i="1"/>
  <c r="G1473" i="1"/>
  <c r="G1478" i="1"/>
  <c r="H1481" i="1"/>
  <c r="G1483" i="1"/>
  <c r="G1486" i="1"/>
  <c r="H1489" i="1"/>
  <c r="G1491" i="1"/>
  <c r="G1494" i="1"/>
  <c r="H1497" i="1"/>
  <c r="G1502" i="1"/>
  <c r="H1505" i="1"/>
  <c r="G1507" i="1"/>
  <c r="G1510" i="1"/>
  <c r="H1513" i="1"/>
  <c r="G1515" i="1"/>
  <c r="G1522" i="1"/>
  <c r="H1524" i="1"/>
  <c r="G1530" i="1"/>
  <c r="H1537" i="1"/>
  <c r="G1537" i="1"/>
  <c r="H1545" i="1"/>
  <c r="G1545" i="1"/>
  <c r="G1554" i="1"/>
  <c r="G1562" i="1"/>
  <c r="H1569" i="1"/>
  <c r="G1569" i="1"/>
  <c r="G1578" i="1"/>
  <c r="E6" i="4"/>
  <c r="D224" i="4"/>
  <c r="D311" i="4"/>
  <c r="F364" i="4"/>
  <c r="E363" i="4"/>
  <c r="F522" i="4"/>
  <c r="D515" i="4"/>
  <c r="E625" i="4"/>
  <c r="D619" i="1" s="1"/>
  <c r="F115" i="6"/>
  <c r="D114" i="6"/>
  <c r="J1468" i="1"/>
  <c r="H1565" i="1"/>
  <c r="G1565" i="1"/>
  <c r="C70" i="1"/>
  <c r="C116" i="1"/>
  <c r="C240" i="1"/>
  <c r="G1440" i="1"/>
  <c r="I1440" i="1" s="1"/>
  <c r="G1442" i="1"/>
  <c r="I1442" i="1" s="1"/>
  <c r="G1444" i="1"/>
  <c r="I1444" i="1" s="1"/>
  <c r="H1446" i="1"/>
  <c r="G1450" i="1"/>
  <c r="I1450" i="1" s="1"/>
  <c r="G1458" i="1"/>
  <c r="I1458" i="1" s="1"/>
  <c r="J1462" i="1"/>
  <c r="H1463" i="1"/>
  <c r="H1464" i="1"/>
  <c r="I1464" i="1" s="1"/>
  <c r="J1466" i="1"/>
  <c r="H1467" i="1"/>
  <c r="H1468" i="1"/>
  <c r="I1468" i="1" s="1"/>
  <c r="D1469" i="1"/>
  <c r="D1470" i="1"/>
  <c r="J1472" i="1"/>
  <c r="H1473" i="1"/>
  <c r="H1474" i="1"/>
  <c r="I1474" i="1" s="1"/>
  <c r="J1477" i="1"/>
  <c r="H1478" i="1"/>
  <c r="H1479" i="1"/>
  <c r="I1479" i="1" s="1"/>
  <c r="H1525" i="1"/>
  <c r="G1525" i="1"/>
  <c r="G1534" i="1"/>
  <c r="G1542" i="1"/>
  <c r="H1549" i="1"/>
  <c r="G1549" i="1"/>
  <c r="G1558" i="1"/>
  <c r="H1560" i="1"/>
  <c r="G1566" i="1"/>
  <c r="H1573" i="1"/>
  <c r="G1573" i="1"/>
  <c r="D50" i="4"/>
  <c r="F82" i="4"/>
  <c r="D106" i="4"/>
  <c r="F134" i="4"/>
  <c r="D133" i="4"/>
  <c r="E163" i="4"/>
  <c r="F252" i="4"/>
  <c r="E420" i="4"/>
  <c r="I20" i="3"/>
  <c r="F69" i="5"/>
  <c r="D141" i="6"/>
  <c r="H24" i="3"/>
  <c r="F5" i="6"/>
  <c r="J1474" i="1"/>
  <c r="H1533" i="1"/>
  <c r="G1533" i="1"/>
  <c r="H1541" i="1"/>
  <c r="G1541" i="1"/>
  <c r="H1557" i="1"/>
  <c r="G1557" i="1"/>
  <c r="F264" i="4"/>
  <c r="D263" i="4"/>
  <c r="D625" i="4"/>
  <c r="F632" i="4"/>
  <c r="C50" i="1"/>
  <c r="D47" i="1"/>
  <c r="D79" i="1"/>
  <c r="D103" i="1"/>
  <c r="D173" i="1"/>
  <c r="D249" i="1"/>
  <c r="D255" i="1"/>
  <c r="D1436" i="1"/>
  <c r="H1447" i="1"/>
  <c r="I1447" i="1" s="1"/>
  <c r="G1449" i="1"/>
  <c r="I1449" i="1" s="1"/>
  <c r="J1449" i="1"/>
  <c r="H1451" i="1"/>
  <c r="I1451" i="1" s="1"/>
  <c r="G1453" i="1"/>
  <c r="H1455" i="1"/>
  <c r="I1455" i="1" s="1"/>
  <c r="G1457" i="1"/>
  <c r="I1457" i="1" s="1"/>
  <c r="J1457" i="1"/>
  <c r="H1459" i="1"/>
  <c r="I1459" i="1" s="1"/>
  <c r="G1461" i="1"/>
  <c r="G1482" i="1"/>
  <c r="H1485" i="1"/>
  <c r="G1490" i="1"/>
  <c r="H1493" i="1"/>
  <c r="G1498" i="1"/>
  <c r="H1501" i="1"/>
  <c r="G1506" i="1"/>
  <c r="H1509" i="1"/>
  <c r="G1514" i="1"/>
  <c r="H1521" i="1"/>
  <c r="G1521" i="1"/>
  <c r="H1529" i="1"/>
  <c r="G1529" i="1"/>
  <c r="G1538" i="1"/>
  <c r="H1540" i="1"/>
  <c r="G1546" i="1"/>
  <c r="H1553" i="1"/>
  <c r="G1553" i="1"/>
  <c r="H1561" i="1"/>
  <c r="G1561" i="1"/>
  <c r="G1570" i="1"/>
  <c r="H1577" i="1"/>
  <c r="G1577" i="1"/>
  <c r="F216" i="4"/>
  <c r="D215" i="4"/>
  <c r="E311" i="4"/>
  <c r="D363" i="4"/>
  <c r="E643" i="4"/>
  <c r="D637" i="1" s="1"/>
  <c r="F416" i="4"/>
  <c r="F460" i="4"/>
  <c r="D459" i="4"/>
  <c r="F484" i="4"/>
  <c r="D593" i="4"/>
  <c r="D245" i="5"/>
  <c r="F250" i="5"/>
  <c r="D580" i="4"/>
  <c r="F13" i="5"/>
  <c r="D12" i="5"/>
  <c r="G307" i="9"/>
  <c r="E307" i="9" s="1"/>
  <c r="B307" i="9" s="1"/>
  <c r="F177" i="5"/>
  <c r="D176" i="5"/>
  <c r="E141" i="6"/>
  <c r="F35" i="6"/>
  <c r="G315" i="9"/>
  <c r="E315" i="9" s="1"/>
  <c r="D24" i="8"/>
  <c r="C1499" i="1" s="1"/>
  <c r="I10" i="9"/>
  <c r="E24" i="9"/>
  <c r="B24" i="9" s="1"/>
  <c r="E40" i="9"/>
  <c r="B40" i="9" s="1"/>
  <c r="D44" i="4"/>
  <c r="D124" i="4"/>
  <c r="D152" i="4"/>
  <c r="D196" i="4"/>
  <c r="D299" i="4"/>
  <c r="D351" i="4"/>
  <c r="D644" i="4"/>
  <c r="E529" i="4"/>
  <c r="E68" i="5"/>
  <c r="F135" i="5"/>
  <c r="D134" i="5"/>
  <c r="H307" i="9"/>
  <c r="E176" i="5"/>
  <c r="F129" i="6"/>
  <c r="B22" i="9"/>
  <c r="B54" i="9"/>
  <c r="D7" i="4"/>
  <c r="D163" i="4"/>
  <c r="D421" i="4"/>
  <c r="D529" i="4"/>
  <c r="F581" i="4"/>
  <c r="E593" i="4"/>
  <c r="D587" i="1" s="1"/>
  <c r="F8" i="5"/>
  <c r="F79" i="5"/>
  <c r="D78" i="5"/>
  <c r="D68" i="5" s="1"/>
  <c r="G290" i="9"/>
  <c r="E290" i="9" s="1"/>
  <c r="B290" i="9" s="1"/>
  <c r="D146" i="5"/>
  <c r="F149" i="5"/>
  <c r="G310" i="9"/>
  <c r="E310" i="9" s="1"/>
  <c r="B310" i="9" s="1"/>
  <c r="F206" i="5"/>
  <c r="D42" i="8"/>
  <c r="D43" i="8"/>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M213" i="9"/>
  <c r="G190" i="9"/>
  <c r="E190" i="9" s="1"/>
  <c r="B190" i="9" s="1"/>
  <c r="G165" i="9"/>
  <c r="E165" i="9" s="1"/>
  <c r="B165" i="9" s="1"/>
  <c r="G164" i="9"/>
  <c r="E164" i="9" s="1"/>
  <c r="B164" i="9" s="1"/>
  <c r="G163" i="9"/>
  <c r="E163" i="9" s="1"/>
  <c r="B163" i="9" s="1"/>
  <c r="G162" i="9"/>
  <c r="E162" i="9" s="1"/>
  <c r="B162" i="9" s="1"/>
  <c r="G161" i="9"/>
  <c r="E161" i="9" s="1"/>
  <c r="B161" i="9" s="1"/>
  <c r="G191" i="9"/>
  <c r="E191" i="9" s="1"/>
  <c r="B191" i="9" s="1"/>
  <c r="G192" i="9"/>
  <c r="E192" i="9" s="1"/>
  <c r="B192"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9" i="9"/>
  <c r="E189" i="9" s="1"/>
  <c r="B189" i="9" s="1"/>
  <c r="G166" i="9"/>
  <c r="E32" i="9"/>
  <c r="B32" i="9" s="1"/>
  <c r="B38" i="9"/>
  <c r="B46" i="9"/>
  <c r="E289" i="9"/>
  <c r="B289" i="9" s="1"/>
  <c r="F10" i="6"/>
  <c r="F94" i="6"/>
  <c r="E125" i="9"/>
  <c r="B125" i="9" s="1"/>
  <c r="E137" i="9"/>
  <c r="B137" i="9" s="1"/>
  <c r="E157" i="9"/>
  <c r="B157" i="9" s="1"/>
  <c r="E309" i="9"/>
  <c r="B309" i="9" s="1"/>
  <c r="H19" i="9"/>
  <c r="E19" i="9" s="1"/>
  <c r="B19" i="9" s="1"/>
  <c r="B107" i="9"/>
  <c r="B131" i="9"/>
  <c r="E117" i="9"/>
  <c r="B117" i="9" s="1"/>
  <c r="B123" i="9"/>
  <c r="B135" i="9"/>
  <c r="E149" i="9"/>
  <c r="B149" i="9" s="1"/>
  <c r="B155" i="9"/>
  <c r="B220" i="9"/>
  <c r="B228" i="9"/>
  <c r="B236" i="9"/>
  <c r="B244" i="9"/>
  <c r="B251" i="9"/>
  <c r="B259" i="9"/>
  <c r="F265" i="9"/>
  <c r="B265" i="9" s="1"/>
  <c r="F277" i="9"/>
  <c r="B297" i="9"/>
  <c r="B268" i="9"/>
  <c r="B216" i="9"/>
  <c r="B224" i="9"/>
  <c r="B232" i="9"/>
  <c r="B240" i="9"/>
  <c r="B247" i="9"/>
  <c r="B248" i="9"/>
  <c r="B255" i="9"/>
  <c r="B256" i="9"/>
  <c r="F261" i="9"/>
  <c r="B261" i="9" s="1"/>
  <c r="F269" i="9"/>
  <c r="B269" i="9" s="1"/>
  <c r="E273" i="9"/>
  <c r="B273" i="9" s="1"/>
  <c r="B285" i="9"/>
  <c r="B293" i="9"/>
  <c r="F68" i="5" l="1"/>
  <c r="H21" i="3"/>
  <c r="C1046" i="1"/>
  <c r="K1450" i="9"/>
  <c r="G313" i="9"/>
  <c r="E313" i="9" s="1"/>
  <c r="B313" i="9" s="1"/>
  <c r="I34" i="3"/>
  <c r="C1517" i="1"/>
  <c r="D528" i="4"/>
  <c r="C523" i="1"/>
  <c r="F529" i="4"/>
  <c r="D350" i="4"/>
  <c r="C346" i="1"/>
  <c r="F351" i="4"/>
  <c r="F124" i="4"/>
  <c r="C120" i="1"/>
  <c r="F459" i="4"/>
  <c r="C453" i="1"/>
  <c r="F363" i="4"/>
  <c r="C358" i="1"/>
  <c r="H173" i="1"/>
  <c r="G173" i="1"/>
  <c r="H50" i="1"/>
  <c r="G50" i="1"/>
  <c r="D414" i="1"/>
  <c r="F133" i="4"/>
  <c r="C129" i="1"/>
  <c r="F50" i="4"/>
  <c r="C46" i="1"/>
  <c r="F114" i="6"/>
  <c r="H27" i="3"/>
  <c r="C1408" i="1"/>
  <c r="F224" i="4"/>
  <c r="C220" i="1"/>
  <c r="I1478" i="1"/>
  <c r="I1446" i="1"/>
  <c r="H78" i="1"/>
  <c r="G78" i="1"/>
  <c r="G312" i="9"/>
  <c r="E312" i="9" s="1"/>
  <c r="F146" i="5"/>
  <c r="C1124" i="1"/>
  <c r="F421" i="4"/>
  <c r="C415" i="1"/>
  <c r="D420" i="4"/>
  <c r="I22" i="3"/>
  <c r="E175" i="5"/>
  <c r="D1152" i="1" s="1"/>
  <c r="D1153" i="1"/>
  <c r="I21" i="3"/>
  <c r="D1046" i="1"/>
  <c r="D298" i="4"/>
  <c r="F299" i="4"/>
  <c r="C294" i="1"/>
  <c r="F44" i="4"/>
  <c r="C40" i="1"/>
  <c r="I28" i="3"/>
  <c r="D1435" i="1"/>
  <c r="F12" i="5"/>
  <c r="D7" i="5"/>
  <c r="C990" i="1"/>
  <c r="D237" i="5"/>
  <c r="F245" i="5"/>
  <c r="C1222" i="1"/>
  <c r="D306" i="1"/>
  <c r="E298" i="4"/>
  <c r="G1436" i="1"/>
  <c r="H1436" i="1"/>
  <c r="H103" i="1"/>
  <c r="G103" i="1"/>
  <c r="F643" i="4"/>
  <c r="H240" i="1"/>
  <c r="G240" i="1"/>
  <c r="E350" i="4"/>
  <c r="D358" i="1"/>
  <c r="I16" i="3"/>
  <c r="E412" i="4"/>
  <c r="D2" i="1"/>
  <c r="I1473" i="1"/>
  <c r="E166" i="9"/>
  <c r="B166" i="9" s="1"/>
  <c r="F213" i="9"/>
  <c r="B213" i="9" s="1"/>
  <c r="F163" i="4"/>
  <c r="C159" i="1"/>
  <c r="E528" i="4"/>
  <c r="D523" i="1"/>
  <c r="C192" i="1"/>
  <c r="F196" i="4"/>
  <c r="H1499" i="1"/>
  <c r="G1499" i="1"/>
  <c r="D175" i="5"/>
  <c r="F176" i="5"/>
  <c r="H22" i="3"/>
  <c r="C1153" i="1"/>
  <c r="F593" i="4"/>
  <c r="C587" i="1"/>
  <c r="F215" i="4"/>
  <c r="C211" i="1"/>
  <c r="G255" i="1"/>
  <c r="H255" i="1"/>
  <c r="H79" i="1"/>
  <c r="G79" i="1"/>
  <c r="F625" i="4"/>
  <c r="C619" i="1"/>
  <c r="F141" i="6"/>
  <c r="H28" i="3"/>
  <c r="C1435" i="1"/>
  <c r="F106" i="4"/>
  <c r="C102" i="1"/>
  <c r="G1470" i="1"/>
  <c r="H1470" i="1"/>
  <c r="H116" i="1"/>
  <c r="G116" i="1"/>
  <c r="I1467" i="1"/>
  <c r="C1518" i="1"/>
  <c r="I35" i="3"/>
  <c r="F78" i="5"/>
  <c r="C1056" i="1"/>
  <c r="F7" i="4"/>
  <c r="C3" i="1"/>
  <c r="D6" i="4"/>
  <c r="F134" i="5"/>
  <c r="C1112" i="1"/>
  <c r="F644" i="4"/>
  <c r="C638" i="1"/>
  <c r="H21" i="9"/>
  <c r="G21" i="9"/>
  <c r="D151" i="4"/>
  <c r="C148" i="1"/>
  <c r="F152" i="4"/>
  <c r="B315" i="9"/>
  <c r="E314" i="9"/>
  <c r="I10" i="3" s="1"/>
  <c r="F580" i="4"/>
  <c r="C574" i="1"/>
  <c r="H637" i="1"/>
  <c r="G637" i="1"/>
  <c r="G249" i="1"/>
  <c r="H249" i="1"/>
  <c r="H47" i="1"/>
  <c r="G47" i="1"/>
  <c r="F263" i="4"/>
  <c r="C259" i="1"/>
  <c r="G317" i="9"/>
  <c r="E317" i="9" s="1"/>
  <c r="E6" i="5"/>
  <c r="E151" i="4"/>
  <c r="D159" i="1"/>
  <c r="G1469" i="1"/>
  <c r="H1469" i="1"/>
  <c r="H70" i="1"/>
  <c r="G70" i="1"/>
  <c r="F515" i="4"/>
  <c r="C509" i="1"/>
  <c r="F311" i="4"/>
  <c r="C306" i="1"/>
  <c r="H11" i="3"/>
  <c r="I1463" i="1"/>
  <c r="H509" i="1" l="1"/>
  <c r="G509" i="1"/>
  <c r="H278" i="9"/>
  <c r="D984" i="1"/>
  <c r="H17" i="3"/>
  <c r="D289" i="4"/>
  <c r="F151" i="4"/>
  <c r="C147" i="1"/>
  <c r="H3" i="1"/>
  <c r="G3" i="1"/>
  <c r="H619" i="1"/>
  <c r="G619" i="1"/>
  <c r="H587" i="1"/>
  <c r="G587" i="1"/>
  <c r="G159" i="1"/>
  <c r="H159" i="1"/>
  <c r="G1222" i="1"/>
  <c r="H1222" i="1"/>
  <c r="F7" i="5"/>
  <c r="D6" i="5"/>
  <c r="H20" i="3"/>
  <c r="C985" i="1"/>
  <c r="H415" i="1"/>
  <c r="G415" i="1"/>
  <c r="E311" i="9"/>
  <c r="B312" i="9"/>
  <c r="H129" i="1"/>
  <c r="G129" i="1"/>
  <c r="G358" i="1"/>
  <c r="H358" i="1"/>
  <c r="H120" i="1"/>
  <c r="G120" i="1"/>
  <c r="D408" i="4"/>
  <c r="F350" i="4"/>
  <c r="C345" i="1"/>
  <c r="H1517" i="1"/>
  <c r="G1517" i="1"/>
  <c r="H1046" i="1"/>
  <c r="G1046" i="1"/>
  <c r="E316" i="9"/>
  <c r="B317" i="9"/>
  <c r="E21" i="9"/>
  <c r="H1112" i="1"/>
  <c r="G1112" i="1"/>
  <c r="H1518" i="1"/>
  <c r="G1518" i="1"/>
  <c r="H1435" i="1"/>
  <c r="G1435" i="1"/>
  <c r="F175" i="5"/>
  <c r="C1152" i="1"/>
  <c r="H192" i="1"/>
  <c r="G192" i="1"/>
  <c r="H40" i="1"/>
  <c r="G40" i="1"/>
  <c r="D407" i="4"/>
  <c r="F298" i="4"/>
  <c r="C293" i="1"/>
  <c r="H220" i="1"/>
  <c r="G220" i="1"/>
  <c r="N3" i="9"/>
  <c r="I11" i="3"/>
  <c r="G306" i="1"/>
  <c r="H306" i="1"/>
  <c r="H259" i="1"/>
  <c r="G259" i="1"/>
  <c r="H574" i="1"/>
  <c r="G574" i="1"/>
  <c r="G1056" i="1"/>
  <c r="H1056" i="1"/>
  <c r="H211" i="1"/>
  <c r="G211" i="1"/>
  <c r="H1153" i="1"/>
  <c r="G1153" i="1"/>
  <c r="E639" i="4"/>
  <c r="D407" i="1"/>
  <c r="E408" i="4"/>
  <c r="D403" i="1" s="1"/>
  <c r="D345" i="1"/>
  <c r="E407" i="4"/>
  <c r="D402" i="1" s="1"/>
  <c r="D293" i="1"/>
  <c r="F237" i="5"/>
  <c r="H23" i="3"/>
  <c r="C1214" i="1"/>
  <c r="H1124" i="1"/>
  <c r="G1124" i="1"/>
  <c r="H46" i="1"/>
  <c r="G46" i="1"/>
  <c r="G453" i="1"/>
  <c r="H453" i="1"/>
  <c r="G523" i="1"/>
  <c r="H523" i="1"/>
  <c r="I17" i="3"/>
  <c r="E289" i="4"/>
  <c r="D147" i="1"/>
  <c r="G148" i="1"/>
  <c r="H148" i="1"/>
  <c r="G638" i="1"/>
  <c r="H638" i="1"/>
  <c r="D412" i="4"/>
  <c r="F6" i="4"/>
  <c r="H16" i="3"/>
  <c r="C2" i="1"/>
  <c r="D290" i="4"/>
  <c r="H102" i="1"/>
  <c r="G102" i="1"/>
  <c r="E636" i="4"/>
  <c r="D630" i="1" s="1"/>
  <c r="D522" i="1"/>
  <c r="G990" i="1"/>
  <c r="H990" i="1"/>
  <c r="G294" i="1"/>
  <c r="H294" i="1"/>
  <c r="F420" i="4"/>
  <c r="C414" i="1"/>
  <c r="D635" i="4"/>
  <c r="G1408" i="1"/>
  <c r="H1408" i="1"/>
  <c r="H9" i="3"/>
  <c r="E635" i="4"/>
  <c r="D629" i="1" s="1"/>
  <c r="G346" i="1"/>
  <c r="H346" i="1"/>
  <c r="F528" i="4"/>
  <c r="D636" i="4"/>
  <c r="C522" i="1"/>
  <c r="E413" i="4" l="1"/>
  <c r="E291" i="4"/>
  <c r="D287" i="1" s="1"/>
  <c r="D285" i="1"/>
  <c r="E290" i="4"/>
  <c r="H522" i="1"/>
  <c r="G522" i="1"/>
  <c r="C286" i="1"/>
  <c r="D639" i="4"/>
  <c r="F412" i="4"/>
  <c r="C407" i="1"/>
  <c r="G284" i="9"/>
  <c r="E284" i="9" s="1"/>
  <c r="B284" i="9" s="1"/>
  <c r="G278" i="9"/>
  <c r="E278" i="9" s="1"/>
  <c r="F6" i="5"/>
  <c r="C984" i="1"/>
  <c r="G147" i="1"/>
  <c r="H147" i="1"/>
  <c r="G1214" i="1"/>
  <c r="H1214" i="1"/>
  <c r="F407" i="4"/>
  <c r="C402" i="1"/>
  <c r="H345" i="1"/>
  <c r="G345" i="1"/>
  <c r="K3" i="9"/>
  <c r="I9" i="3"/>
  <c r="G414" i="1"/>
  <c r="H414" i="1"/>
  <c r="D633" i="1"/>
  <c r="G1152" i="1"/>
  <c r="H1152" i="1"/>
  <c r="B21" i="9"/>
  <c r="G985" i="1"/>
  <c r="H985" i="1"/>
  <c r="D291" i="4"/>
  <c r="F289" i="4"/>
  <c r="D413" i="4"/>
  <c r="C285" i="1"/>
  <c r="F636" i="4"/>
  <c r="C630" i="1"/>
  <c r="F635" i="4"/>
  <c r="C629" i="1"/>
  <c r="H2" i="1"/>
  <c r="G2" i="1"/>
  <c r="G293" i="1"/>
  <c r="H293" i="1"/>
  <c r="F408" i="4"/>
  <c r="C403" i="1"/>
  <c r="F291" i="4" l="1"/>
  <c r="C287" i="1"/>
  <c r="G629" i="1"/>
  <c r="H629" i="1"/>
  <c r="H285" i="1"/>
  <c r="G285" i="1"/>
  <c r="H8" i="3"/>
  <c r="G984" i="1"/>
  <c r="H984" i="1"/>
  <c r="G407" i="1"/>
  <c r="H407" i="1"/>
  <c r="G286" i="1"/>
  <c r="H286" i="1"/>
  <c r="D286" i="1"/>
  <c r="G403" i="1"/>
  <c r="H403" i="1"/>
  <c r="D640" i="4"/>
  <c r="C408" i="1"/>
  <c r="D415" i="4"/>
  <c r="F413" i="4"/>
  <c r="F290" i="4"/>
  <c r="H630" i="1"/>
  <c r="G630" i="1"/>
  <c r="H402" i="1"/>
  <c r="G402" i="1"/>
  <c r="B278" i="9"/>
  <c r="E277" i="9"/>
  <c r="D414" i="4"/>
  <c r="D641" i="4"/>
  <c r="F639" i="4"/>
  <c r="C633" i="1"/>
  <c r="E640" i="4"/>
  <c r="E415" i="4"/>
  <c r="D410" i="1" s="1"/>
  <c r="D408" i="1"/>
  <c r="E414" i="4"/>
  <c r="D409" i="1" s="1"/>
  <c r="H633" i="1" l="1"/>
  <c r="G633" i="1"/>
  <c r="F415" i="4"/>
  <c r="C410" i="1"/>
  <c r="M3" i="9"/>
  <c r="I8" i="3"/>
  <c r="H287" i="1"/>
  <c r="G287" i="1"/>
  <c r="H408" i="1"/>
  <c r="G408" i="1"/>
  <c r="C635" i="1"/>
  <c r="D642" i="4"/>
  <c r="F640" i="4"/>
  <c r="C634" i="1"/>
  <c r="E642" i="4"/>
  <c r="D634" i="1"/>
  <c r="E641" i="4"/>
  <c r="F414" i="4"/>
  <c r="C409" i="1"/>
  <c r="D646" i="4" l="1"/>
  <c r="F642" i="4"/>
  <c r="C636" i="1"/>
  <c r="G409" i="1"/>
  <c r="H409" i="1"/>
  <c r="E645" i="4"/>
  <c r="D635" i="1"/>
  <c r="G276" i="9"/>
  <c r="E276" i="9" s="1"/>
  <c r="B276" i="9" s="1"/>
  <c r="D645" i="4"/>
  <c r="H410" i="1"/>
  <c r="G410" i="1"/>
  <c r="E646" i="4"/>
  <c r="D636" i="1"/>
  <c r="G635" i="1"/>
  <c r="H635" i="1"/>
  <c r="H634" i="1"/>
  <c r="G634" i="1"/>
  <c r="F641" i="4"/>
  <c r="H7" i="3" l="1"/>
  <c r="H636" i="1"/>
  <c r="G636" i="1"/>
  <c r="I18" i="3"/>
  <c r="D639" i="1"/>
  <c r="I19" i="3"/>
  <c r="D640" i="1"/>
  <c r="H18" i="3"/>
  <c r="F645" i="4"/>
  <c r="C639" i="1"/>
  <c r="F646" i="4"/>
  <c r="H19" i="3"/>
  <c r="C640" i="1"/>
  <c r="H640" i="1" l="1"/>
  <c r="G640" i="1"/>
  <c r="H639" i="1"/>
  <c r="G639" i="1"/>
  <c r="J3" i="9"/>
  <c r="M272" i="9" l="1"/>
  <c r="L272" i="9"/>
  <c r="F272" i="9" s="1"/>
  <c r="H274" i="9"/>
  <c r="G274" i="9"/>
  <c r="E274" i="9" s="1"/>
  <c r="H18" i="9"/>
  <c r="G18" i="9"/>
  <c r="E18" i="9" s="1"/>
  <c r="B18" i="9" s="1"/>
  <c r="H15" i="9"/>
  <c r="G17" i="9"/>
  <c r="L16" i="9"/>
  <c r="I6" i="9"/>
  <c r="J9" i="9"/>
  <c r="K12" i="9"/>
  <c r="J17" i="9"/>
  <c r="I9" i="9"/>
  <c r="I13" i="9"/>
  <c r="J8" i="9"/>
  <c r="I8" i="9"/>
  <c r="I11" i="9"/>
  <c r="J6" i="9"/>
  <c r="H17" i="9"/>
  <c r="I17" i="9"/>
  <c r="G15" i="9"/>
  <c r="H16" i="9"/>
  <c r="K10" i="9"/>
  <c r="K8" i="9"/>
  <c r="M16" i="9"/>
  <c r="J12" i="9"/>
  <c r="K7" i="9"/>
  <c r="I12" i="9"/>
  <c r="J7" i="9"/>
  <c r="J10" i="9"/>
  <c r="K5" i="9"/>
  <c r="K13" i="9"/>
  <c r="J13" i="9"/>
  <c r="K11" i="9"/>
  <c r="I5" i="9"/>
  <c r="J11" i="9"/>
  <c r="K6" i="9"/>
  <c r="K9" i="9"/>
  <c r="J5" i="9"/>
  <c r="L15" i="9"/>
  <c r="M15" i="9"/>
  <c r="I7" i="9"/>
  <c r="G16" i="9"/>
  <c r="E16" i="9" s="1"/>
  <c r="E5" i="9" l="1"/>
  <c r="E15" i="9"/>
  <c r="E9" i="9"/>
  <c r="B9" i="9" s="1"/>
  <c r="E12" i="9"/>
  <c r="B12" i="9" s="1"/>
  <c r="B5" i="9"/>
  <c r="E17" i="9"/>
  <c r="B17" i="9" s="1"/>
  <c r="B274" i="9"/>
  <c r="E20" i="9"/>
  <c r="I7" i="3" s="1"/>
  <c r="E7" i="9"/>
  <c r="B7" i="9" s="1"/>
  <c r="E10" i="9"/>
  <c r="B10" i="9" s="1"/>
  <c r="E13" i="9"/>
  <c r="B13" i="9" s="1"/>
  <c r="E14" i="9"/>
  <c r="E11" i="9"/>
  <c r="B11" i="9" s="1"/>
  <c r="E6" i="9"/>
  <c r="B6" i="9" s="1"/>
  <c r="B272" i="9"/>
  <c r="F20" i="9"/>
  <c r="F15" i="9"/>
  <c r="E8" i="9"/>
  <c r="B8" i="9" s="1"/>
  <c r="F16" i="9"/>
  <c r="B16" i="9" s="1"/>
  <c r="F14" i="9" l="1"/>
  <c r="F3" i="9" s="1"/>
  <c r="B15" i="9"/>
  <c r="E4" i="9"/>
  <c r="E3" i="9" s="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<sst xmlns="http://schemas.openxmlformats.org/spreadsheetml/2006/main" count="4369" uniqueCount="3421">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</sst>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1128016.8099999998</v>
      </c>
      <c r="D2" s="6">
        <f>'PR-RAS'!E6</f>
        <v>1204308.82</v>
      </c>
      <c r="E2" s="6">
        <v>0</v>
      </c>
      <c r="F2" s="6">
        <v>0</v>
      </c>
      <c r="G2" s="7">
        <f t="shared" ref="G2:G264" si="0">(B2/1000)*(C2*1+D2*2)</f>
        <v>3536.6344500000005</v>
      </c>
      <c r="H2" s="7">
        <f t="shared" ref="H2:H264" si="1">ABS(C2-ROUND(C2,0))+ABS(D2-ROUND(D2,0))</f>
        <v>0.37000000011175871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129430.02</v>
      </c>
      <c r="D3" s="1">
        <f>'PR-RAS'!E7</f>
        <v>242246.56</v>
      </c>
      <c r="E3" s="1">
        <v>0</v>
      </c>
      <c r="F3" s="1">
        <v>0</v>
      </c>
      <c r="G3" s="2">
        <f t="shared" si="0"/>
        <v>1227.84628</v>
      </c>
      <c r="H3" s="2">
        <f t="shared" si="1"/>
        <v>0.46000000000640284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113671.21</v>
      </c>
      <c r="D4" s="1">
        <f>'PR-RAS'!E8</f>
        <v>222946.76</v>
      </c>
      <c r="E4" s="1">
        <v>0</v>
      </c>
      <c r="F4" s="1">
        <v>0</v>
      </c>
      <c r="G4" s="2">
        <f t="shared" si="0"/>
        <v>1678.6941899999999</v>
      </c>
      <c r="H4" s="2">
        <f t="shared" si="1"/>
        <v>0.44999999999708962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126087.78</v>
      </c>
      <c r="D5" s="1">
        <f>'PR-RAS'!E9</f>
        <v>229286.22</v>
      </c>
      <c r="E5" s="1">
        <v>0</v>
      </c>
      <c r="F5" s="1">
        <v>0</v>
      </c>
      <c r="G5" s="2">
        <f t="shared" si="0"/>
        <v>2338.6408799999999</v>
      </c>
      <c r="H5" s="2">
        <f t="shared" si="1"/>
        <v>0.44000000000232831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15096.79</v>
      </c>
      <c r="D9" s="1">
        <f>'PR-RAS'!E13</f>
        <v>24578.63</v>
      </c>
      <c r="E9" s="1">
        <v>0</v>
      </c>
      <c r="F9" s="1">
        <v>0</v>
      </c>
      <c r="G9" s="2">
        <f t="shared" si="0"/>
        <v>514.03240000000005</v>
      </c>
      <c r="H9" s="2">
        <f t="shared" si="1"/>
        <v>0.57999999999810825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27513.360000000001</v>
      </c>
      <c r="D11" s="1">
        <f>'PR-RAS'!E15</f>
        <v>30918.09</v>
      </c>
      <c r="E11" s="1">
        <v>0</v>
      </c>
      <c r="F11" s="1">
        <v>0</v>
      </c>
      <c r="G11" s="2">
        <f t="shared" si="0"/>
        <v>893.49540000000013</v>
      </c>
      <c r="H11" s="2">
        <f t="shared" si="1"/>
        <v>0.4500000000007276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12697.4</v>
      </c>
      <c r="D19" s="1">
        <f>'PR-RAS'!E23</f>
        <v>16195.46</v>
      </c>
      <c r="E19" s="1">
        <v>0</v>
      </c>
      <c r="F19" s="1">
        <v>0</v>
      </c>
      <c r="G19" s="2">
        <f t="shared" si="0"/>
        <v>811.58975999999996</v>
      </c>
      <c r="H19" s="2">
        <f t="shared" si="1"/>
        <v>0.85999999999876309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12697.4</v>
      </c>
      <c r="D23" s="1">
        <f>'PR-RAS'!E27</f>
        <v>16195.46</v>
      </c>
      <c r="E23" s="1">
        <v>0</v>
      </c>
      <c r="F23" s="1">
        <v>0</v>
      </c>
      <c r="G23" s="2">
        <f t="shared" si="0"/>
        <v>991.94303999999988</v>
      </c>
      <c r="H23" s="2">
        <f t="shared" si="1"/>
        <v>0.85999999999876309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3061.41</v>
      </c>
      <c r="D25" s="1">
        <f>'PR-RAS'!E29</f>
        <v>3104.34</v>
      </c>
      <c r="E25" s="1">
        <v>0</v>
      </c>
      <c r="F25" s="1">
        <v>0</v>
      </c>
      <c r="G25" s="2">
        <f t="shared" si="0"/>
        <v>222.48216000000002</v>
      </c>
      <c r="H25" s="2">
        <f t="shared" si="1"/>
        <v>0.75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2450.41</v>
      </c>
      <c r="D27" s="1">
        <f>'PR-RAS'!E31</f>
        <v>3104.34</v>
      </c>
      <c r="E27" s="1">
        <v>0</v>
      </c>
      <c r="F27" s="1">
        <v>0</v>
      </c>
      <c r="G27" s="2">
        <f t="shared" si="0"/>
        <v>225.13633999999999</v>
      </c>
      <c r="H27" s="2">
        <f t="shared" si="1"/>
        <v>0.75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611</v>
      </c>
      <c r="D29" s="1">
        <f>'PR-RAS'!E33</f>
        <v>0</v>
      </c>
      <c r="E29" s="1">
        <v>0</v>
      </c>
      <c r="F29" s="1">
        <v>0</v>
      </c>
      <c r="G29" s="2">
        <f t="shared" si="0"/>
        <v>17.108000000000001</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780991.4</v>
      </c>
      <c r="D46" s="1">
        <f>'PR-RAS'!E50</f>
        <v>721380.25</v>
      </c>
      <c r="E46" s="1">
        <v>0</v>
      </c>
      <c r="F46" s="1">
        <v>0</v>
      </c>
      <c r="G46" s="2">
        <f t="shared" si="0"/>
        <v>100068.83549999999</v>
      </c>
      <c r="H46" s="2">
        <f t="shared" si="1"/>
        <v>0.65000000002328306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325050.37</v>
      </c>
      <c r="D55" s="1">
        <f>'PR-RAS'!E59</f>
        <v>356932.55</v>
      </c>
      <c r="E55" s="1">
        <v>0</v>
      </c>
      <c r="F55" s="1">
        <v>0</v>
      </c>
      <c r="G55" s="2">
        <f t="shared" si="0"/>
        <v>56101.435379999995</v>
      </c>
      <c r="H55" s="2">
        <f t="shared" si="1"/>
        <v>0.82000000000698492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298505.81</v>
      </c>
      <c r="D56" s="1">
        <f>'PR-RAS'!E60</f>
        <v>305832.55</v>
      </c>
      <c r="E56" s="1">
        <v>0</v>
      </c>
      <c r="F56" s="1">
        <v>0</v>
      </c>
      <c r="G56" s="2">
        <f t="shared" si="0"/>
        <v>50059.400049999997</v>
      </c>
      <c r="H56" s="2">
        <f t="shared" si="1"/>
        <v>0.64000000001396984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26544.560000000001</v>
      </c>
      <c r="D57" s="1">
        <f>'PR-RAS'!E61</f>
        <v>51100</v>
      </c>
      <c r="E57" s="1">
        <v>0</v>
      </c>
      <c r="F57" s="1">
        <v>0</v>
      </c>
      <c r="G57" s="2">
        <f t="shared" si="0"/>
        <v>7209.6953599999997</v>
      </c>
      <c r="H57" s="2">
        <f t="shared" si="1"/>
        <v>0.43999999999869033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4556.8900000000003</v>
      </c>
      <c r="D58" s="1">
        <f>'PR-RAS'!E62</f>
        <v>4320</v>
      </c>
      <c r="E58" s="1">
        <v>0</v>
      </c>
      <c r="F58" s="1">
        <v>0</v>
      </c>
      <c r="G58" s="2">
        <f t="shared" si="0"/>
        <v>752.22272999999996</v>
      </c>
      <c r="H58" s="2">
        <f t="shared" si="1"/>
        <v>0.10999999999967258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4556.8900000000003</v>
      </c>
      <c r="D59" s="1">
        <f>'PR-RAS'!E63</f>
        <v>4320</v>
      </c>
      <c r="E59" s="1">
        <v>0</v>
      </c>
      <c r="F59" s="1">
        <v>0</v>
      </c>
      <c r="G59" s="2">
        <f t="shared" si="0"/>
        <v>765.41962000000001</v>
      </c>
      <c r="H59" s="2">
        <f t="shared" si="1"/>
        <v>0.10999999999967258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16134.96</v>
      </c>
      <c r="E64" s="1">
        <v>0</v>
      </c>
      <c r="F64" s="1">
        <v>0</v>
      </c>
      <c r="G64" s="2">
        <f t="shared" si="0"/>
        <v>2033.00496</v>
      </c>
      <c r="H64" s="2">
        <f t="shared" si="1"/>
        <v>4.0000000000873115E-2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16134.96</v>
      </c>
      <c r="E65" s="1">
        <v>0</v>
      </c>
      <c r="F65" s="1">
        <v>0</v>
      </c>
      <c r="G65" s="2">
        <f t="shared" si="0"/>
        <v>2065.2748799999999</v>
      </c>
      <c r="H65" s="2">
        <f t="shared" si="1"/>
        <v>4.0000000000873115E-2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451384.14</v>
      </c>
      <c r="D70" s="1">
        <f>'PR-RAS'!E74</f>
        <v>343992.74</v>
      </c>
      <c r="E70" s="1">
        <v>0</v>
      </c>
      <c r="F70" s="1">
        <v>0</v>
      </c>
      <c r="G70" s="2">
        <f t="shared" si="0"/>
        <v>78616.503780000014</v>
      </c>
      <c r="H70" s="2">
        <f t="shared" si="1"/>
        <v>0.40000000002328306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144114.4</v>
      </c>
      <c r="D71" s="1">
        <f>'PR-RAS'!E75</f>
        <v>199034.22</v>
      </c>
      <c r="E71" s="1">
        <v>0</v>
      </c>
      <c r="F71" s="1">
        <v>0</v>
      </c>
      <c r="G71" s="2">
        <f t="shared" si="0"/>
        <v>37952.798800000004</v>
      </c>
      <c r="H71" s="2">
        <f t="shared" si="1"/>
        <v>0.61999999999534339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307269.74</v>
      </c>
      <c r="D72" s="1">
        <f>'PR-RAS'!E76</f>
        <v>144958.51999999999</v>
      </c>
      <c r="E72" s="1">
        <v>0</v>
      </c>
      <c r="F72" s="1">
        <v>0</v>
      </c>
      <c r="G72" s="2">
        <f t="shared" si="0"/>
        <v>42400.261379999996</v>
      </c>
      <c r="H72" s="2">
        <f t="shared" si="1"/>
        <v>0.7400000000197906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159419.78999999998</v>
      </c>
      <c r="D78" s="1">
        <f>'PR-RAS'!E82</f>
        <v>116888.03</v>
      </c>
      <c r="E78" s="1">
        <v>0</v>
      </c>
      <c r="F78" s="1">
        <v>0</v>
      </c>
      <c r="G78" s="2">
        <f t="shared" si="0"/>
        <v>30276.080449999998</v>
      </c>
      <c r="H78" s="2">
        <f t="shared" si="1"/>
        <v>0.2400000000197906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0.4</v>
      </c>
      <c r="D79" s="1">
        <f>'PR-RAS'!E83</f>
        <v>0.16</v>
      </c>
      <c r="E79" s="1">
        <v>0</v>
      </c>
      <c r="F79" s="1">
        <v>0</v>
      </c>
      <c r="G79" s="2">
        <f t="shared" si="0"/>
        <v>5.6159999999999995E-2</v>
      </c>
      <c r="H79" s="2">
        <f t="shared" si="1"/>
        <v>0.56000000000000005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0.4</v>
      </c>
      <c r="D81" s="1">
        <f>'PR-RAS'!E85</f>
        <v>0.16</v>
      </c>
      <c r="E81" s="1">
        <v>0</v>
      </c>
      <c r="F81" s="1">
        <v>0</v>
      </c>
      <c r="G81" s="2">
        <f t="shared" si="0"/>
        <v>5.7599999999999998E-2</v>
      </c>
      <c r="H81" s="2">
        <f t="shared" si="1"/>
        <v>0.56000000000000005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159419.38999999998</v>
      </c>
      <c r="D87" s="1">
        <f>'PR-RAS'!E91</f>
        <v>116887.87</v>
      </c>
      <c r="E87" s="1">
        <v>0</v>
      </c>
      <c r="F87" s="1">
        <v>0</v>
      </c>
      <c r="G87" s="2">
        <f t="shared" si="0"/>
        <v>33814.781179999998</v>
      </c>
      <c r="H87" s="2">
        <f t="shared" si="1"/>
        <v>0.51999999998952262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49914.75</v>
      </c>
      <c r="D88" s="1">
        <f>'PR-RAS'!E92</f>
        <v>31388.12</v>
      </c>
      <c r="E88" s="1">
        <v>0</v>
      </c>
      <c r="F88" s="1">
        <v>0</v>
      </c>
      <c r="G88" s="2">
        <f t="shared" si="0"/>
        <v>9804.1161299999985</v>
      </c>
      <c r="H88" s="2">
        <f t="shared" si="1"/>
        <v>0.36999999999898137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101236.48</v>
      </c>
      <c r="D89" s="1">
        <f>'PR-RAS'!E93</f>
        <v>79063.37</v>
      </c>
      <c r="E89" s="1">
        <v>0</v>
      </c>
      <c r="F89" s="1">
        <v>0</v>
      </c>
      <c r="G89" s="2">
        <f t="shared" si="0"/>
        <v>22823.963359999998</v>
      </c>
      <c r="H89" s="2">
        <f t="shared" si="1"/>
        <v>0.84999999999126885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6054.81</v>
      </c>
      <c r="D90" s="1">
        <f>'PR-RAS'!E94</f>
        <v>6436.38</v>
      </c>
      <c r="E90" s="1">
        <v>0</v>
      </c>
      <c r="F90" s="1">
        <v>0</v>
      </c>
      <c r="G90" s="2">
        <f t="shared" si="0"/>
        <v>1684.5537299999999</v>
      </c>
      <c r="H90" s="2">
        <f t="shared" si="1"/>
        <v>0.56999999999970896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2213.35</v>
      </c>
      <c r="D93" s="1">
        <f>'PR-RAS'!E97</f>
        <v>0</v>
      </c>
      <c r="E93" s="1">
        <v>0</v>
      </c>
      <c r="F93" s="1">
        <v>0</v>
      </c>
      <c r="G93" s="2">
        <f t="shared" si="0"/>
        <v>203.62819999999999</v>
      </c>
      <c r="H93" s="2">
        <f t="shared" si="1"/>
        <v>0.34999999999990905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55557.130000000005</v>
      </c>
      <c r="D102" s="1">
        <f>'PR-RAS'!E106</f>
        <v>119871.84</v>
      </c>
      <c r="E102" s="1">
        <v>0</v>
      </c>
      <c r="F102" s="1">
        <v>0</v>
      </c>
      <c r="G102" s="2">
        <f t="shared" si="0"/>
        <v>29825.381810000003</v>
      </c>
      <c r="H102" s="2">
        <f t="shared" si="1"/>
        <v>0.29000000000814907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48854.98</v>
      </c>
      <c r="D108" s="1">
        <f>'PR-RAS'!E112</f>
        <v>110320.5</v>
      </c>
      <c r="E108" s="1">
        <v>0</v>
      </c>
      <c r="F108" s="1">
        <v>0</v>
      </c>
      <c r="G108" s="2">
        <f t="shared" si="0"/>
        <v>28836.069859999996</v>
      </c>
      <c r="H108" s="2">
        <f t="shared" si="1"/>
        <v>0.51999999999679858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78.75</v>
      </c>
      <c r="D110" s="1">
        <f>'PR-RAS'!E114</f>
        <v>111.69</v>
      </c>
      <c r="E110" s="1">
        <v>0</v>
      </c>
      <c r="F110" s="1">
        <v>0</v>
      </c>
      <c r="G110" s="2">
        <f t="shared" si="0"/>
        <v>32.932169999999999</v>
      </c>
      <c r="H110" s="2">
        <f t="shared" si="1"/>
        <v>0.56000000000000227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205.62</v>
      </c>
      <c r="D111" s="1">
        <f>'PR-RAS'!E115</f>
        <v>21286.93</v>
      </c>
      <c r="E111" s="1">
        <v>0</v>
      </c>
      <c r="F111" s="1">
        <v>0</v>
      </c>
      <c r="G111" s="2">
        <f t="shared" si="0"/>
        <v>4705.7428</v>
      </c>
      <c r="H111" s="2">
        <f t="shared" si="1"/>
        <v>0.44999999999970441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48570.61</v>
      </c>
      <c r="D113" s="1">
        <f>'PR-RAS'!E117</f>
        <v>88921.88</v>
      </c>
      <c r="E113" s="1">
        <v>0</v>
      </c>
      <c r="F113" s="1">
        <v>0</v>
      </c>
      <c r="G113" s="2">
        <f t="shared" si="0"/>
        <v>25358.409439999999</v>
      </c>
      <c r="H113" s="2">
        <f t="shared" si="1"/>
        <v>0.50999999999476131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6702.15</v>
      </c>
      <c r="D116" s="1">
        <f>'PR-RAS'!E120</f>
        <v>9551.34</v>
      </c>
      <c r="E116" s="1">
        <v>0</v>
      </c>
      <c r="F116" s="1">
        <v>0</v>
      </c>
      <c r="G116" s="2">
        <f t="shared" si="0"/>
        <v>2967.5554500000003</v>
      </c>
      <c r="H116" s="2">
        <f t="shared" si="1"/>
        <v>0.48999999999978172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1358.44</v>
      </c>
      <c r="D117" s="1">
        <f>'PR-RAS'!E121</f>
        <v>921.73</v>
      </c>
      <c r="E117" s="1">
        <v>0</v>
      </c>
      <c r="F117" s="1">
        <v>0</v>
      </c>
      <c r="G117" s="2">
        <f t="shared" si="0"/>
        <v>371.42040000000003</v>
      </c>
      <c r="H117" s="2">
        <f t="shared" si="1"/>
        <v>0.71000000000003638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5343.71</v>
      </c>
      <c r="D118" s="1">
        <f>'PR-RAS'!E122</f>
        <v>8325.9500000000007</v>
      </c>
      <c r="E118" s="1">
        <v>0</v>
      </c>
      <c r="F118" s="1">
        <v>0</v>
      </c>
      <c r="G118" s="2">
        <f t="shared" si="0"/>
        <v>2573.4863700000001</v>
      </c>
      <c r="H118" s="2">
        <f t="shared" si="1"/>
        <v>0.33999999999923602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303.66000000000003</v>
      </c>
      <c r="E119" s="1">
        <v>0</v>
      </c>
      <c r="F119" s="1">
        <v>0</v>
      </c>
      <c r="G119" s="2">
        <f t="shared" si="0"/>
        <v>71.663759999999996</v>
      </c>
      <c r="H119" s="2">
        <f t="shared" si="1"/>
        <v>0.33999999999997499</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2618.4699999999998</v>
      </c>
      <c r="D135" s="1">
        <f>'PR-RAS'!E139</f>
        <v>3922.14</v>
      </c>
      <c r="E135" s="1">
        <v>0</v>
      </c>
      <c r="F135" s="1">
        <v>0</v>
      </c>
      <c r="G135" s="2">
        <f t="shared" si="0"/>
        <v>1402.0085000000001</v>
      </c>
      <c r="H135" s="2">
        <f t="shared" si="1"/>
        <v>0.60999999999967258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2618.4699999999998</v>
      </c>
      <c r="D146" s="1">
        <f>'PR-RAS'!E150</f>
        <v>3922.14</v>
      </c>
      <c r="E146" s="1">
        <v>0</v>
      </c>
      <c r="F146" s="1">
        <v>0</v>
      </c>
      <c r="G146" s="2">
        <f t="shared" si="0"/>
        <v>1517.0987499999999</v>
      </c>
      <c r="H146" s="2">
        <f t="shared" si="1"/>
        <v>0.60999999999967258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651318.07999999996</v>
      </c>
      <c r="D147" s="1">
        <f>'PR-RAS'!E151</f>
        <v>838981.69</v>
      </c>
      <c r="E147" s="1">
        <v>0</v>
      </c>
      <c r="F147" s="1">
        <v>0</v>
      </c>
      <c r="G147" s="2">
        <f t="shared" si="0"/>
        <v>340075.09315999999</v>
      </c>
      <c r="H147" s="2">
        <f t="shared" si="1"/>
        <v>0.39000000001396984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216743.03</v>
      </c>
      <c r="D148" s="1">
        <f>'PR-RAS'!E152</f>
        <v>413945.74</v>
      </c>
      <c r="E148" s="1">
        <v>0</v>
      </c>
      <c r="F148" s="1">
        <v>0</v>
      </c>
      <c r="G148" s="2">
        <f t="shared" si="0"/>
        <v>153561.27296999999</v>
      </c>
      <c r="H148" s="2">
        <f t="shared" si="1"/>
        <v>0.29000000000814907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183768.24</v>
      </c>
      <c r="D149" s="1">
        <f>'PR-RAS'!E153</f>
        <v>348489.42</v>
      </c>
      <c r="E149" s="1">
        <v>0</v>
      </c>
      <c r="F149" s="1">
        <v>0</v>
      </c>
      <c r="G149" s="2">
        <f t="shared" si="0"/>
        <v>130350.56783999999</v>
      </c>
      <c r="H149" s="2">
        <f t="shared" si="1"/>
        <v>0.65999999997438863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183768.24</v>
      </c>
      <c r="D150" s="1">
        <f>'PR-RAS'!E154</f>
        <v>348489.42</v>
      </c>
      <c r="E150" s="1">
        <v>0</v>
      </c>
      <c r="F150" s="1">
        <v>0</v>
      </c>
      <c r="G150" s="2">
        <f t="shared" si="0"/>
        <v>131231.31491999998</v>
      </c>
      <c r="H150" s="2">
        <f t="shared" si="1"/>
        <v>0.65999999997438863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2720.82</v>
      </c>
      <c r="D154" s="1">
        <f>'PR-RAS'!E158</f>
        <v>8164.53</v>
      </c>
      <c r="E154" s="1">
        <v>0</v>
      </c>
      <c r="F154" s="1">
        <v>0</v>
      </c>
      <c r="G154" s="2">
        <f t="shared" si="0"/>
        <v>2914.6316400000001</v>
      </c>
      <c r="H154" s="2">
        <f t="shared" si="1"/>
        <v>0.65000000000009095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30253.97</v>
      </c>
      <c r="D155" s="1">
        <f>'PR-RAS'!E159</f>
        <v>57291.79</v>
      </c>
      <c r="E155" s="1">
        <v>0</v>
      </c>
      <c r="F155" s="1">
        <v>0</v>
      </c>
      <c r="G155" s="2">
        <f t="shared" si="0"/>
        <v>22304.982699999997</v>
      </c>
      <c r="H155" s="2">
        <f t="shared" si="1"/>
        <v>0.23999999999796273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30253.97</v>
      </c>
      <c r="D157" s="1">
        <f>'PR-RAS'!E161</f>
        <v>57291.79</v>
      </c>
      <c r="E157" s="1">
        <v>0</v>
      </c>
      <c r="F157" s="1">
        <v>0</v>
      </c>
      <c r="G157" s="2">
        <f t="shared" si="0"/>
        <v>22594.657799999997</v>
      </c>
      <c r="H157" s="2">
        <f t="shared" si="1"/>
        <v>0.23999999999796273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272138.51999999996</v>
      </c>
      <c r="D159" s="1">
        <f>'PR-RAS'!E163</f>
        <v>256026.64</v>
      </c>
      <c r="E159" s="1">
        <v>0</v>
      </c>
      <c r="F159" s="1">
        <v>0</v>
      </c>
      <c r="G159" s="2">
        <f t="shared" si="0"/>
        <v>123902.30440000001</v>
      </c>
      <c r="H159" s="2">
        <f t="shared" si="1"/>
        <v>0.84000000002561137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8460.5999999999985</v>
      </c>
      <c r="D160" s="1">
        <f>'PR-RAS'!E164</f>
        <v>10486.43</v>
      </c>
      <c r="E160" s="1">
        <v>0</v>
      </c>
      <c r="F160" s="1">
        <v>0</v>
      </c>
      <c r="G160" s="2">
        <f t="shared" si="0"/>
        <v>4679.9201400000002</v>
      </c>
      <c r="H160" s="2">
        <f t="shared" si="1"/>
        <v>0.83000000000174623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42.74</v>
      </c>
      <c r="D161" s="1">
        <f>'PR-RAS'!E165</f>
        <v>546.77</v>
      </c>
      <c r="E161" s="1">
        <v>0</v>
      </c>
      <c r="F161" s="1">
        <v>0</v>
      </c>
      <c r="G161" s="2">
        <f t="shared" si="0"/>
        <v>181.8048</v>
      </c>
      <c r="H161" s="2">
        <f t="shared" si="1"/>
        <v>0.4900000000000162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6584.97</v>
      </c>
      <c r="D162" s="1">
        <f>'PR-RAS'!E166</f>
        <v>6217.34</v>
      </c>
      <c r="E162" s="1">
        <v>0</v>
      </c>
      <c r="F162" s="1">
        <v>0</v>
      </c>
      <c r="G162" s="2">
        <f t="shared" si="0"/>
        <v>3062.1636500000004</v>
      </c>
      <c r="H162" s="2">
        <f t="shared" si="1"/>
        <v>0.36999999999989086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700.77</v>
      </c>
      <c r="D163" s="1">
        <f>'PR-RAS'!E167</f>
        <v>832.5</v>
      </c>
      <c r="E163" s="1">
        <v>0</v>
      </c>
      <c r="F163" s="1">
        <v>0</v>
      </c>
      <c r="G163" s="2">
        <f t="shared" si="0"/>
        <v>383.25474000000003</v>
      </c>
      <c r="H163" s="2">
        <f t="shared" si="1"/>
        <v>0.73000000000001819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1132.1199999999999</v>
      </c>
      <c r="D164" s="1">
        <f>'PR-RAS'!E168</f>
        <v>2889.82</v>
      </c>
      <c r="E164" s="1">
        <v>0</v>
      </c>
      <c r="F164" s="1">
        <v>0</v>
      </c>
      <c r="G164" s="2">
        <f t="shared" si="0"/>
        <v>1126.61688</v>
      </c>
      <c r="H164" s="2">
        <f t="shared" si="1"/>
        <v>0.29999999999972715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79250.990000000005</v>
      </c>
      <c r="D165" s="1">
        <f>'PR-RAS'!E169</f>
        <v>72446.400000000009</v>
      </c>
      <c r="E165" s="1">
        <v>0</v>
      </c>
      <c r="F165" s="1">
        <v>0</v>
      </c>
      <c r="G165" s="2">
        <f t="shared" si="0"/>
        <v>36759.581560000006</v>
      </c>
      <c r="H165" s="2">
        <f t="shared" si="1"/>
        <v>0.41000000000349246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8982.57</v>
      </c>
      <c r="D166" s="1">
        <f>'PR-RAS'!E170</f>
        <v>7496.68</v>
      </c>
      <c r="E166" s="1">
        <v>0</v>
      </c>
      <c r="F166" s="1">
        <v>0</v>
      </c>
      <c r="G166" s="2">
        <f t="shared" si="0"/>
        <v>3956.0284500000002</v>
      </c>
      <c r="H166" s="2">
        <f t="shared" si="1"/>
        <v>0.75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10506.81</v>
      </c>
      <c r="D167" s="1">
        <f>'PR-RAS'!E171</f>
        <v>15854.75</v>
      </c>
      <c r="E167" s="1">
        <v>0</v>
      </c>
      <c r="F167" s="1">
        <v>0</v>
      </c>
      <c r="G167" s="2">
        <f t="shared" si="0"/>
        <v>7007.9074600000004</v>
      </c>
      <c r="H167" s="2">
        <f t="shared" si="1"/>
        <v>0.44000000000050932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51046.5</v>
      </c>
      <c r="D168" s="1">
        <f>'PR-RAS'!E172</f>
        <v>39516.1</v>
      </c>
      <c r="E168" s="1">
        <v>0</v>
      </c>
      <c r="F168" s="1">
        <v>0</v>
      </c>
      <c r="G168" s="2">
        <f t="shared" si="0"/>
        <v>21723.142900000003</v>
      </c>
      <c r="H168" s="2">
        <f t="shared" si="1"/>
        <v>0.59999999999854481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1765.6</v>
      </c>
      <c r="D169" s="1">
        <f>'PR-RAS'!E173</f>
        <v>3184.22</v>
      </c>
      <c r="E169" s="1">
        <v>0</v>
      </c>
      <c r="F169" s="1">
        <v>0</v>
      </c>
      <c r="G169" s="2">
        <f t="shared" si="0"/>
        <v>1366.51872</v>
      </c>
      <c r="H169" s="2">
        <f t="shared" si="1"/>
        <v>0.61999999999989086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6081.72</v>
      </c>
      <c r="D170" s="1">
        <f>'PR-RAS'!E174</f>
        <v>5733.07</v>
      </c>
      <c r="E170" s="1">
        <v>0</v>
      </c>
      <c r="F170" s="1">
        <v>0</v>
      </c>
      <c r="G170" s="2">
        <f t="shared" si="0"/>
        <v>2965.5883400000002</v>
      </c>
      <c r="H170" s="2">
        <f t="shared" si="1"/>
        <v>0.3499999999994543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867.79</v>
      </c>
      <c r="D172" s="1">
        <f>'PR-RAS'!E176</f>
        <v>661.58</v>
      </c>
      <c r="E172" s="1">
        <v>0</v>
      </c>
      <c r="F172" s="1">
        <v>0</v>
      </c>
      <c r="G172" s="2">
        <f t="shared" si="0"/>
        <v>374.65244999999999</v>
      </c>
      <c r="H172" s="2">
        <f t="shared" si="1"/>
        <v>0.62999999999999545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147772.00999999998</v>
      </c>
      <c r="D173" s="1">
        <f>'PR-RAS'!E177</f>
        <v>115887.48</v>
      </c>
      <c r="E173" s="1">
        <v>0</v>
      </c>
      <c r="F173" s="1">
        <v>0</v>
      </c>
      <c r="G173" s="2">
        <f t="shared" si="0"/>
        <v>65282.078839999987</v>
      </c>
      <c r="H173" s="2">
        <f t="shared" si="1"/>
        <v>0.48999999997613486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4651.91</v>
      </c>
      <c r="D174" s="1">
        <f>'PR-RAS'!E178</f>
        <v>4913.4399999999996</v>
      </c>
      <c r="E174" s="1">
        <v>0</v>
      </c>
      <c r="F174" s="1">
        <v>0</v>
      </c>
      <c r="G174" s="2">
        <f t="shared" si="0"/>
        <v>2504.8306699999998</v>
      </c>
      <c r="H174" s="2">
        <f t="shared" si="1"/>
        <v>0.52999999999974534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32889.89</v>
      </c>
      <c r="D175" s="1">
        <f>'PR-RAS'!E179</f>
        <v>15104.61</v>
      </c>
      <c r="E175" s="1">
        <v>0</v>
      </c>
      <c r="F175" s="1">
        <v>0</v>
      </c>
      <c r="G175" s="2">
        <f t="shared" si="0"/>
        <v>10979.245139999999</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14242.2</v>
      </c>
      <c r="D176" s="1">
        <f>'PR-RAS'!E180</f>
        <v>7506.17</v>
      </c>
      <c r="E176" s="1">
        <v>0</v>
      </c>
      <c r="F176" s="1">
        <v>0</v>
      </c>
      <c r="G176" s="2">
        <f t="shared" si="0"/>
        <v>5119.5445</v>
      </c>
      <c r="H176" s="2">
        <f t="shared" si="1"/>
        <v>0.37000000000080036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23088.15</v>
      </c>
      <c r="D177" s="1">
        <f>'PR-RAS'!E181</f>
        <v>16525.71</v>
      </c>
      <c r="E177" s="1">
        <v>0</v>
      </c>
      <c r="F177" s="1">
        <v>0</v>
      </c>
      <c r="G177" s="2">
        <f t="shared" si="0"/>
        <v>9880.5643199999995</v>
      </c>
      <c r="H177" s="2">
        <f t="shared" si="1"/>
        <v>0.44000000000232831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10947.86</v>
      </c>
      <c r="D179" s="1">
        <f>'PR-RAS'!E183</f>
        <v>5784.3</v>
      </c>
      <c r="E179" s="1">
        <v>0</v>
      </c>
      <c r="F179" s="1">
        <v>0</v>
      </c>
      <c r="G179" s="2">
        <f t="shared" si="0"/>
        <v>4007.9298799999997</v>
      </c>
      <c r="H179" s="2">
        <f t="shared" si="1"/>
        <v>0.43999999999959982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36125.51</v>
      </c>
      <c r="D180" s="1">
        <f>'PR-RAS'!E184</f>
        <v>39803.1</v>
      </c>
      <c r="E180" s="1">
        <v>0</v>
      </c>
      <c r="F180" s="1">
        <v>0</v>
      </c>
      <c r="G180" s="2">
        <f t="shared" si="0"/>
        <v>20715.976089999996</v>
      </c>
      <c r="H180" s="2">
        <f t="shared" si="1"/>
        <v>0.58999999999650754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5694.14</v>
      </c>
      <c r="D181" s="1">
        <f>'PR-RAS'!E185</f>
        <v>6812.39</v>
      </c>
      <c r="E181" s="1">
        <v>0</v>
      </c>
      <c r="F181" s="1">
        <v>0</v>
      </c>
      <c r="G181" s="2">
        <f t="shared" si="0"/>
        <v>3477.4056</v>
      </c>
      <c r="H181" s="2">
        <f t="shared" si="1"/>
        <v>0.53000000000065484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20132.349999999999</v>
      </c>
      <c r="D182" s="1">
        <f>'PR-RAS'!E186</f>
        <v>19437.759999999998</v>
      </c>
      <c r="E182" s="1">
        <v>0</v>
      </c>
      <c r="F182" s="1">
        <v>0</v>
      </c>
      <c r="G182" s="2">
        <f t="shared" si="0"/>
        <v>10680.424469999998</v>
      </c>
      <c r="H182" s="2">
        <f t="shared" si="1"/>
        <v>0.59000000000014552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36654.92</v>
      </c>
      <c r="D184" s="1">
        <f>'PR-RAS'!E188</f>
        <v>57206.33</v>
      </c>
      <c r="E184" s="1">
        <v>0</v>
      </c>
      <c r="F184" s="1">
        <v>0</v>
      </c>
      <c r="G184" s="2">
        <f t="shared" si="0"/>
        <v>27645.367140000002</v>
      </c>
      <c r="H184" s="2">
        <f t="shared" si="1"/>
        <v>0.41000000000349246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3606.55</v>
      </c>
      <c r="D185" s="1">
        <f>'PR-RAS'!E189</f>
        <v>3804.9</v>
      </c>
      <c r="E185" s="1">
        <v>0</v>
      </c>
      <c r="F185" s="1">
        <v>0</v>
      </c>
      <c r="G185" s="2">
        <f t="shared" si="0"/>
        <v>2063.8083999999999</v>
      </c>
      <c r="H185" s="2">
        <f t="shared" si="1"/>
        <v>0.54999999999972715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1990.26</v>
      </c>
      <c r="D186" s="1">
        <f>'PR-RAS'!E190</f>
        <v>2131.88</v>
      </c>
      <c r="E186" s="1">
        <v>0</v>
      </c>
      <c r="F186" s="1">
        <v>0</v>
      </c>
      <c r="G186" s="2">
        <f t="shared" si="0"/>
        <v>1156.9937</v>
      </c>
      <c r="H186" s="2">
        <f t="shared" si="1"/>
        <v>0.37999999999988177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5324.14</v>
      </c>
      <c r="D187" s="1">
        <f>'PR-RAS'!E191</f>
        <v>3689.3</v>
      </c>
      <c r="E187" s="1">
        <v>0</v>
      </c>
      <c r="F187" s="1">
        <v>0</v>
      </c>
      <c r="G187" s="2">
        <f t="shared" si="0"/>
        <v>2362.7096400000005</v>
      </c>
      <c r="H187" s="2">
        <f t="shared" si="1"/>
        <v>0.44000000000050932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448.68</v>
      </c>
      <c r="D188" s="1">
        <f>'PR-RAS'!E192</f>
        <v>890.08</v>
      </c>
      <c r="E188" s="1">
        <v>0</v>
      </c>
      <c r="F188" s="1">
        <v>0</v>
      </c>
      <c r="G188" s="2">
        <f t="shared" si="0"/>
        <v>416.79308000000003</v>
      </c>
      <c r="H188" s="2">
        <f t="shared" si="1"/>
        <v>0.40000000000003411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2434.67</v>
      </c>
      <c r="D189" s="1">
        <f>'PR-RAS'!E193</f>
        <v>2536.48</v>
      </c>
      <c r="E189" s="1">
        <v>0</v>
      </c>
      <c r="F189" s="1">
        <v>0</v>
      </c>
      <c r="G189" s="2">
        <f t="shared" si="0"/>
        <v>1411.43444</v>
      </c>
      <c r="H189" s="2">
        <f t="shared" si="1"/>
        <v>0.80999999999994543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22850.62</v>
      </c>
      <c r="D191" s="1">
        <f>'PR-RAS'!E195</f>
        <v>44153.69</v>
      </c>
      <c r="E191" s="1">
        <v>0</v>
      </c>
      <c r="F191" s="1">
        <v>0</v>
      </c>
      <c r="G191" s="2">
        <f t="shared" si="0"/>
        <v>21120.02</v>
      </c>
      <c r="H191" s="2">
        <f t="shared" si="1"/>
        <v>0.68999999999869033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7965.35</v>
      </c>
      <c r="D192" s="1">
        <f>'PR-RAS'!E196</f>
        <v>1691.39</v>
      </c>
      <c r="E192" s="1">
        <v>0</v>
      </c>
      <c r="F192" s="1">
        <v>0</v>
      </c>
      <c r="G192" s="2">
        <f t="shared" si="0"/>
        <v>2167.4928300000001</v>
      </c>
      <c r="H192" s="2">
        <f t="shared" si="1"/>
        <v>0.74000000000046384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5956.16</v>
      </c>
      <c r="D198" s="1">
        <f>'PR-RAS'!E202</f>
        <v>0</v>
      </c>
      <c r="E198" s="1">
        <v>0</v>
      </c>
      <c r="F198" s="1">
        <v>0</v>
      </c>
      <c r="G198" s="2">
        <f t="shared" si="0"/>
        <v>1173.3635200000001</v>
      </c>
      <c r="H198" s="2">
        <f t="shared" si="1"/>
        <v>0.15999999999985448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5956.16</v>
      </c>
      <c r="D201" s="1">
        <f>'PR-RAS'!E205</f>
        <v>0</v>
      </c>
      <c r="E201" s="1">
        <v>0</v>
      </c>
      <c r="F201" s="1">
        <v>0</v>
      </c>
      <c r="G201" s="2">
        <f t="shared" si="0"/>
        <v>1191.232</v>
      </c>
      <c r="H201" s="2">
        <f t="shared" si="1"/>
        <v>0.15999999999985448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2009.19</v>
      </c>
      <c r="D206" s="1">
        <f>'PR-RAS'!E210</f>
        <v>1691.39</v>
      </c>
      <c r="E206" s="1">
        <v>0</v>
      </c>
      <c r="F206" s="1">
        <v>0</v>
      </c>
      <c r="G206" s="2">
        <f t="shared" si="0"/>
        <v>1105.35385</v>
      </c>
      <c r="H206" s="2">
        <f t="shared" si="1"/>
        <v>0.58000000000015461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2009.19</v>
      </c>
      <c r="D207" s="1">
        <f>'PR-RAS'!E211</f>
        <v>1691.39</v>
      </c>
      <c r="E207" s="1">
        <v>0</v>
      </c>
      <c r="F207" s="1">
        <v>0</v>
      </c>
      <c r="G207" s="2">
        <f t="shared" si="0"/>
        <v>1110.7458200000001</v>
      </c>
      <c r="H207" s="2">
        <f t="shared" si="1"/>
        <v>0.58000000000015461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380.14</v>
      </c>
      <c r="D220" s="1">
        <f>'PR-RAS'!E224</f>
        <v>0</v>
      </c>
      <c r="E220" s="1">
        <v>0</v>
      </c>
      <c r="F220" s="1">
        <v>0</v>
      </c>
      <c r="G220" s="2">
        <f t="shared" si="0"/>
        <v>83.250659999999996</v>
      </c>
      <c r="H220" s="2">
        <f t="shared" si="1"/>
        <v>0.13999999999998636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380.14</v>
      </c>
      <c r="D232" s="1">
        <f>'PR-RAS'!E236</f>
        <v>0</v>
      </c>
      <c r="E232" s="1">
        <v>0</v>
      </c>
      <c r="F232" s="1">
        <v>0</v>
      </c>
      <c r="G232" s="2">
        <f t="shared" si="0"/>
        <v>87.812340000000006</v>
      </c>
      <c r="H232" s="2">
        <f t="shared" si="1"/>
        <v>0.13999999999998636</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380.14</v>
      </c>
      <c r="D233" s="1">
        <f>'PR-RAS'!E237</f>
        <v>0</v>
      </c>
      <c r="E233" s="1">
        <v>0</v>
      </c>
      <c r="F233" s="1">
        <v>0</v>
      </c>
      <c r="G233" s="2">
        <f t="shared" si="0"/>
        <v>88.192480000000003</v>
      </c>
      <c r="H233" s="2">
        <f t="shared" si="1"/>
        <v>0.13999999999998636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45755.68</v>
      </c>
      <c r="D248" s="1">
        <f>'PR-RAS'!E252</f>
        <v>34823.96</v>
      </c>
      <c r="E248" s="1">
        <v>0</v>
      </c>
      <c r="F248" s="1">
        <v>0</v>
      </c>
      <c r="G248" s="2">
        <f t="shared" si="0"/>
        <v>28504.689200000001</v>
      </c>
      <c r="H248" s="2">
        <f t="shared" si="1"/>
        <v>0.36000000000058208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45755.68</v>
      </c>
      <c r="D255" s="1">
        <f>'PR-RAS'!E259</f>
        <v>34823.96</v>
      </c>
      <c r="E255" s="1">
        <v>0</v>
      </c>
      <c r="F255" s="1">
        <v>0</v>
      </c>
      <c r="G255" s="2">
        <f t="shared" si="0"/>
        <v>29312.514400000004</v>
      </c>
      <c r="H255" s="2">
        <f t="shared" si="1"/>
        <v>0.36000000000058208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36285</v>
      </c>
      <c r="D256" s="1">
        <f>'PR-RAS'!E260</f>
        <v>25711.77</v>
      </c>
      <c r="E256" s="1">
        <v>0</v>
      </c>
      <c r="F256" s="1">
        <v>0</v>
      </c>
      <c r="G256" s="2">
        <f t="shared" si="0"/>
        <v>22365.677700000004</v>
      </c>
      <c r="H256" s="2">
        <f t="shared" si="1"/>
        <v>0.22999999999956344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9470.68</v>
      </c>
      <c r="D257" s="1">
        <f>'PR-RAS'!E261</f>
        <v>9112.19</v>
      </c>
      <c r="E257" s="1">
        <v>0</v>
      </c>
      <c r="F257" s="1">
        <v>0</v>
      </c>
      <c r="G257" s="2">
        <f t="shared" si="0"/>
        <v>7089.9353600000004</v>
      </c>
      <c r="H257" s="2">
        <f t="shared" si="1"/>
        <v>0.51000000000021828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108335.35999999999</v>
      </c>
      <c r="D259" s="1">
        <f>'PR-RAS'!E263</f>
        <v>132493.96</v>
      </c>
      <c r="E259" s="1">
        <v>0</v>
      </c>
      <c r="F259" s="1">
        <v>0</v>
      </c>
      <c r="G259" s="2">
        <f t="shared" si="0"/>
        <v>96317.406239999997</v>
      </c>
      <c r="H259" s="2">
        <f t="shared" si="1"/>
        <v>0.39999999999417923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41909.879999999997</v>
      </c>
      <c r="D260" s="1">
        <f>'PR-RAS'!E264</f>
        <v>59443.59</v>
      </c>
      <c r="E260" s="1">
        <v>0</v>
      </c>
      <c r="F260" s="1">
        <v>0</v>
      </c>
      <c r="G260" s="2">
        <f t="shared" si="0"/>
        <v>41646.438540000003</v>
      </c>
      <c r="H260" s="2">
        <f t="shared" si="1"/>
        <v>0.5300000000061118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41909.879999999997</v>
      </c>
      <c r="D261" s="1">
        <f>'PR-RAS'!E265</f>
        <v>59443.59</v>
      </c>
      <c r="E261" s="1">
        <v>0</v>
      </c>
      <c r="F261" s="1">
        <v>0</v>
      </c>
      <c r="G261" s="2">
        <f t="shared" si="0"/>
        <v>41807.2356</v>
      </c>
      <c r="H261" s="2">
        <f t="shared" si="1"/>
        <v>0.5300000000061118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66425.48</v>
      </c>
      <c r="D264" s="1">
        <f>'PR-RAS'!E268</f>
        <v>73050.37</v>
      </c>
      <c r="E264" s="1">
        <v>0</v>
      </c>
      <c r="F264" s="1">
        <v>0</v>
      </c>
      <c r="G264" s="2">
        <f t="shared" si="0"/>
        <v>55894.395859999997</v>
      </c>
      <c r="H264" s="2">
        <f t="shared" si="1"/>
        <v>0.84999999999126885</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66425.48</v>
      </c>
      <c r="D265" s="1">
        <f>'PR-RAS'!E269</f>
        <v>73050.37</v>
      </c>
      <c r="E265" s="1">
        <v>0</v>
      </c>
      <c r="F265" s="1">
        <v>0</v>
      </c>
      <c r="G265" s="2">
        <f t="shared" ref="G265:G521" si="8">(B265/1000)*(C265*1+D265*2)</f>
        <v>56106.922079999997</v>
      </c>
      <c r="H265" s="2">
        <f t="shared" ref="H265:H521" si="9">ABS(C265-ROUND(C265,0))+ABS(D265-ROUND(D265,0))</f>
        <v>0.84999999999126885</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651318.07999999996</v>
      </c>
      <c r="D285" s="1">
        <f>'PR-RAS'!E289</f>
        <v>838981.69</v>
      </c>
      <c r="E285" s="1">
        <v>0</v>
      </c>
      <c r="F285" s="1">
        <v>0</v>
      </c>
      <c r="G285" s="2">
        <f t="shared" si="8"/>
        <v>661515.93463999988</v>
      </c>
      <c r="H285" s="2">
        <f t="shared" si="9"/>
        <v>0.39000000001396984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476698.72999999986</v>
      </c>
      <c r="D286" s="1">
        <f>'PR-RAS'!E290</f>
        <v>365327.13000000012</v>
      </c>
      <c r="E286" s="1">
        <v>0</v>
      </c>
      <c r="F286" s="1">
        <v>0</v>
      </c>
      <c r="G286" s="2">
        <f t="shared" si="8"/>
        <v>344095.60215000005</v>
      </c>
      <c r="H286" s="2">
        <f t="shared" si="9"/>
        <v>0.40000000025611371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853286.08</v>
      </c>
      <c r="D288" s="1">
        <f>'PR-RAS'!E292</f>
        <v>136582.57999999999</v>
      </c>
      <c r="E288" s="1">
        <v>0</v>
      </c>
      <c r="F288" s="1">
        <v>0</v>
      </c>
      <c r="G288" s="2">
        <f t="shared" si="8"/>
        <v>323291.50587999995</v>
      </c>
      <c r="H288" s="2">
        <f t="shared" si="9"/>
        <v>0.49999999997089617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206683.09</v>
      </c>
      <c r="D290" s="1">
        <f>'PR-RAS'!E294</f>
        <v>65334.62</v>
      </c>
      <c r="E290" s="1">
        <v>0</v>
      </c>
      <c r="F290" s="1">
        <v>0</v>
      </c>
      <c r="G290" s="2">
        <f t="shared" si="8"/>
        <v>97494.823369999998</v>
      </c>
      <c r="H290" s="2">
        <f t="shared" si="9"/>
        <v>0.4699999999938882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5496.05</v>
      </c>
      <c r="E293" s="1">
        <v>0</v>
      </c>
      <c r="F293" s="1">
        <v>0</v>
      </c>
      <c r="G293" s="2">
        <f t="shared" si="8"/>
        <v>3209.6931999999997</v>
      </c>
      <c r="H293" s="2">
        <f t="shared" si="9"/>
        <v>5.0000000000181899E-2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5496.05</v>
      </c>
      <c r="E306" s="1">
        <v>0</v>
      </c>
      <c r="F306" s="1">
        <v>0</v>
      </c>
      <c r="G306" s="2">
        <f t="shared" si="8"/>
        <v>3352.5905000000002</v>
      </c>
      <c r="H306" s="2">
        <f t="shared" si="9"/>
        <v>5.0000000000181899E-2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5496.05</v>
      </c>
      <c r="E307" s="1">
        <v>0</v>
      </c>
      <c r="F307" s="1">
        <v>0</v>
      </c>
      <c r="G307" s="2">
        <f t="shared" si="8"/>
        <v>3363.5826000000002</v>
      </c>
      <c r="H307" s="2">
        <f t="shared" si="9"/>
        <v>5.0000000000181899E-2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5496.05</v>
      </c>
      <c r="E308" s="1">
        <v>0</v>
      </c>
      <c r="F308" s="1">
        <v>0</v>
      </c>
      <c r="G308" s="2">
        <f t="shared" si="8"/>
        <v>3374.5747000000001</v>
      </c>
      <c r="H308" s="2">
        <f t="shared" si="9"/>
        <v>5.0000000000181899E-2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72473.51999999999</v>
      </c>
      <c r="D345" s="1">
        <f>'PR-RAS'!E350</f>
        <v>294184.68</v>
      </c>
      <c r="E345" s="1">
        <v>0</v>
      </c>
      <c r="F345" s="1">
        <v>0</v>
      </c>
      <c r="G345" s="2">
        <f t="shared" si="8"/>
        <v>227329.95071999999</v>
      </c>
      <c r="H345" s="2">
        <f t="shared" si="9"/>
        <v>0.8000000000174623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12032.61</v>
      </c>
      <c r="E346" s="1">
        <v>0</v>
      </c>
      <c r="F346" s="1">
        <v>0</v>
      </c>
      <c r="G346" s="2">
        <f t="shared" si="8"/>
        <v>8302.5008999999991</v>
      </c>
      <c r="H346" s="2">
        <f t="shared" si="9"/>
        <v>0.38999999999941792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12032.61</v>
      </c>
      <c r="E351" s="1">
        <v>0</v>
      </c>
      <c r="F351" s="1">
        <v>0</v>
      </c>
      <c r="G351" s="2">
        <f t="shared" si="8"/>
        <v>8422.8269999999993</v>
      </c>
      <c r="H351" s="2">
        <f t="shared" si="9"/>
        <v>0.38999999999941792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12032.61</v>
      </c>
      <c r="E357" s="1">
        <v>0</v>
      </c>
      <c r="F357" s="1">
        <v>0</v>
      </c>
      <c r="G357" s="2">
        <f t="shared" si="8"/>
        <v>8567.2183199999999</v>
      </c>
      <c r="H357" s="2">
        <f t="shared" si="9"/>
        <v>0.38999999999941792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72473.51999999999</v>
      </c>
      <c r="D358" s="1">
        <f>'PR-RAS'!E363</f>
        <v>282152.07</v>
      </c>
      <c r="E358" s="1">
        <v>0</v>
      </c>
      <c r="F358" s="1">
        <v>0</v>
      </c>
      <c r="G358" s="2">
        <f t="shared" si="8"/>
        <v>227329.62461999999</v>
      </c>
      <c r="H358" s="2">
        <f t="shared" si="9"/>
        <v>0.5500000000174623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54947.06</v>
      </c>
      <c r="D359" s="1">
        <f>'PR-RAS'!E364</f>
        <v>259272.22</v>
      </c>
      <c r="E359" s="1">
        <v>0</v>
      </c>
      <c r="F359" s="1">
        <v>0</v>
      </c>
      <c r="G359" s="2">
        <f t="shared" si="8"/>
        <v>205309.95699999999</v>
      </c>
      <c r="H359" s="2">
        <f t="shared" si="9"/>
        <v>0.27999999999883585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42242.85</v>
      </c>
      <c r="D362" s="1">
        <f>'PR-RAS'!E367</f>
        <v>64113.57</v>
      </c>
      <c r="E362" s="1">
        <v>0</v>
      </c>
      <c r="F362" s="1">
        <v>0</v>
      </c>
      <c r="G362" s="2">
        <f t="shared" si="8"/>
        <v>61539.666389999991</v>
      </c>
      <c r="H362" s="2">
        <f t="shared" si="9"/>
        <v>0.58000000000174623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12704.21</v>
      </c>
      <c r="D363" s="1">
        <f>'PR-RAS'!E368</f>
        <v>195158.65</v>
      </c>
      <c r="E363" s="1">
        <v>0</v>
      </c>
      <c r="F363" s="1">
        <v>0</v>
      </c>
      <c r="G363" s="2">
        <f t="shared" si="8"/>
        <v>145893.78662</v>
      </c>
      <c r="H363" s="2">
        <f t="shared" si="9"/>
        <v>0.56000000000494765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16809.759999999998</v>
      </c>
      <c r="D364" s="1">
        <f>'PR-RAS'!E369</f>
        <v>21912.35</v>
      </c>
      <c r="E364" s="1">
        <v>0</v>
      </c>
      <c r="F364" s="1">
        <v>0</v>
      </c>
      <c r="G364" s="2">
        <f t="shared" si="8"/>
        <v>22010.308979999998</v>
      </c>
      <c r="H364" s="2">
        <f t="shared" si="9"/>
        <v>0.59000000000014552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2415.44</v>
      </c>
      <c r="D365" s="1">
        <f>'PR-RAS'!E370</f>
        <v>703.3</v>
      </c>
      <c r="E365" s="1">
        <v>0</v>
      </c>
      <c r="F365" s="1">
        <v>0</v>
      </c>
      <c r="G365" s="2">
        <f t="shared" si="8"/>
        <v>1391.2225599999999</v>
      </c>
      <c r="H365" s="2">
        <f t="shared" si="9"/>
        <v>0.74000000000000909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14394.32</v>
      </c>
      <c r="D371" s="1">
        <f>'PR-RAS'!E376</f>
        <v>21209.05</v>
      </c>
      <c r="E371" s="1">
        <v>0</v>
      </c>
      <c r="F371" s="1">
        <v>0</v>
      </c>
      <c r="G371" s="2">
        <f t="shared" si="8"/>
        <v>21020.595399999998</v>
      </c>
      <c r="H371" s="2">
        <f t="shared" si="9"/>
        <v>0.36999999999898137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716.7</v>
      </c>
      <c r="D386" s="1">
        <f>'PR-RAS'!E391</f>
        <v>967.5</v>
      </c>
      <c r="E386" s="1">
        <v>0</v>
      </c>
      <c r="F386" s="1">
        <v>0</v>
      </c>
      <c r="G386" s="2">
        <f t="shared" si="8"/>
        <v>1020.9045</v>
      </c>
      <c r="H386" s="2">
        <f t="shared" si="9"/>
        <v>0.79999999999995453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716.7</v>
      </c>
      <c r="D388" s="1">
        <f>'PR-RAS'!E393</f>
        <v>967.5</v>
      </c>
      <c r="E388" s="1">
        <v>0</v>
      </c>
      <c r="F388" s="1">
        <v>0</v>
      </c>
      <c r="G388" s="2">
        <f t="shared" si="8"/>
        <v>1026.2078999999999</v>
      </c>
      <c r="H388" s="2">
        <f t="shared" si="9"/>
        <v>0.79999999999995453</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72473.51999999999</v>
      </c>
      <c r="D403" s="1">
        <f>'PR-RAS'!E408</f>
        <v>288688.63</v>
      </c>
      <c r="E403" s="1">
        <v>0</v>
      </c>
      <c r="F403" s="1">
        <v>0</v>
      </c>
      <c r="G403" s="2">
        <f t="shared" si="8"/>
        <v>261240.01356000002</v>
      </c>
      <c r="H403" s="2">
        <f t="shared" si="9"/>
        <v>0.85000000000582077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827450.8</v>
      </c>
      <c r="D405" s="1">
        <f>'PR-RAS'!E410</f>
        <v>95715.38</v>
      </c>
      <c r="E405" s="1">
        <v>0</v>
      </c>
      <c r="F405" s="1">
        <v>0</v>
      </c>
      <c r="G405" s="2">
        <f t="shared" si="8"/>
        <v>411628.15024000005</v>
      </c>
      <c r="H405" s="2">
        <f t="shared" si="9"/>
        <v>0.57999999995809048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1128016.8099999998</v>
      </c>
      <c r="D407" s="1">
        <f>'PR-RAS'!E412</f>
        <v>1209804.8700000001</v>
      </c>
      <c r="E407" s="1">
        <v>0</v>
      </c>
      <c r="F407" s="1">
        <v>0</v>
      </c>
      <c r="G407" s="2">
        <f t="shared" si="8"/>
        <v>1440336.3792999999</v>
      </c>
      <c r="H407" s="2">
        <f t="shared" si="9"/>
        <v>0.32000000006519258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723791.6</v>
      </c>
      <c r="D408" s="1">
        <f>'PR-RAS'!E413</f>
        <v>1133166.3699999999</v>
      </c>
      <c r="E408" s="1">
        <v>0</v>
      </c>
      <c r="F408" s="1">
        <v>0</v>
      </c>
      <c r="G408" s="2">
        <f t="shared" si="8"/>
        <v>1216980.6063799998</v>
      </c>
      <c r="H408" s="2">
        <f t="shared" si="9"/>
        <v>0.76999999990221113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404225.20999999985</v>
      </c>
      <c r="D409" s="1">
        <f>'PR-RAS'!E414</f>
        <v>76638.500000000233</v>
      </c>
      <c r="E409" s="1">
        <v>0</v>
      </c>
      <c r="F409" s="1">
        <v>0</v>
      </c>
      <c r="G409" s="2">
        <f t="shared" si="8"/>
        <v>227460.90168000013</v>
      </c>
      <c r="H409" s="2">
        <f t="shared" si="9"/>
        <v>0.70999999961350113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25835.279999999912</v>
      </c>
      <c r="D411" s="1">
        <f>'PR-RAS'!E416</f>
        <v>40867.199999999983</v>
      </c>
      <c r="E411" s="1">
        <v>0</v>
      </c>
      <c r="F411" s="1">
        <v>0</v>
      </c>
      <c r="G411" s="2">
        <f t="shared" si="8"/>
        <v>44103.56879999995</v>
      </c>
      <c r="H411" s="2">
        <f t="shared" si="9"/>
        <v>0.47999999989406206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206683.09</v>
      </c>
      <c r="D413" s="1">
        <f>'PR-RAS'!E418</f>
        <v>65334.62</v>
      </c>
      <c r="E413" s="1">
        <v>0</v>
      </c>
      <c r="F413" s="1">
        <v>0</v>
      </c>
      <c r="G413" s="2">
        <f t="shared" si="8"/>
        <v>138989.15995999999</v>
      </c>
      <c r="H413" s="2">
        <f t="shared" si="9"/>
        <v>0.4699999999938882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8975.1299999999992</v>
      </c>
      <c r="D414" s="1">
        <f>'PR-RAS'!E420</f>
        <v>4.21</v>
      </c>
      <c r="E414" s="1">
        <v>0</v>
      </c>
      <c r="F414" s="1">
        <v>0</v>
      </c>
      <c r="G414" s="2">
        <f t="shared" si="8"/>
        <v>3710.2061499999995</v>
      </c>
      <c r="H414" s="2">
        <f t="shared" si="9"/>
        <v>0.33999999999919961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8975.1299999999992</v>
      </c>
      <c r="D478" s="1">
        <f>'PR-RAS'!E484</f>
        <v>4.21</v>
      </c>
      <c r="E478" s="1">
        <v>0</v>
      </c>
      <c r="F478" s="1">
        <v>0</v>
      </c>
      <c r="G478" s="2">
        <f t="shared" si="8"/>
        <v>4285.1533499999996</v>
      </c>
      <c r="H478" s="2">
        <f t="shared" si="9"/>
        <v>0.33999999999919961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8975.1299999999992</v>
      </c>
      <c r="D501" s="1">
        <f>'PR-RAS'!E507</f>
        <v>4.21</v>
      </c>
      <c r="E501" s="1">
        <v>0</v>
      </c>
      <c r="F501" s="1">
        <v>0</v>
      </c>
      <c r="G501" s="2">
        <f t="shared" si="8"/>
        <v>4491.7749999999996</v>
      </c>
      <c r="H501" s="2">
        <f t="shared" si="9"/>
        <v>0.33999999999919961</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8975.1299999999992</v>
      </c>
      <c r="D502" s="1">
        <f>'PR-RAS'!E508</f>
        <v>4.21</v>
      </c>
      <c r="E502" s="1">
        <v>0</v>
      </c>
      <c r="F502" s="1">
        <v>0</v>
      </c>
      <c r="G502" s="2">
        <f t="shared" si="8"/>
        <v>4500.7585499999996</v>
      </c>
      <c r="H502" s="2">
        <f t="shared" si="9"/>
        <v>0.33999999999919961</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410045.02999999997</v>
      </c>
      <c r="D522" s="1">
        <f>'PR-RAS'!E528</f>
        <v>8975.1200000000008</v>
      </c>
      <c r="E522" s="1">
        <v>0</v>
      </c>
      <c r="F522" s="1">
        <v>0</v>
      </c>
      <c r="G522" s="2">
        <f t="shared" ref="G522:G809" si="10">(B522/1000)*(C522*1+D522*2)</f>
        <v>222985.53566999998</v>
      </c>
      <c r="H522" s="2">
        <f t="shared" ref="H522:H809" si="11">ABS(C522-ROUND(C522,0))+ABS(D522-ROUND(D522,0))</f>
        <v>0.14999999997053237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410045.02999999997</v>
      </c>
      <c r="D587" s="1">
        <f>'PR-RAS'!E593</f>
        <v>8975.1200000000008</v>
      </c>
      <c r="E587" s="1">
        <v>0</v>
      </c>
      <c r="F587" s="1">
        <v>0</v>
      </c>
      <c r="G587" s="2">
        <f t="shared" si="10"/>
        <v>250805.22821999996</v>
      </c>
      <c r="H587" s="2">
        <f t="shared" si="11"/>
        <v>0.14999999997053237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398168.43</v>
      </c>
      <c r="D599" s="1">
        <f>'PR-RAS'!E605</f>
        <v>0</v>
      </c>
      <c r="E599" s="1">
        <v>0</v>
      </c>
      <c r="F599" s="1">
        <v>0</v>
      </c>
      <c r="G599" s="2">
        <f t="shared" si="10"/>
        <v>238104.72113999998</v>
      </c>
      <c r="H599" s="2">
        <f t="shared" si="11"/>
        <v>0.42999999999301508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398168.43</v>
      </c>
      <c r="D600" s="1">
        <f>'PR-RAS'!E606</f>
        <v>0</v>
      </c>
      <c r="E600" s="1">
        <v>0</v>
      </c>
      <c r="F600" s="1">
        <v>0</v>
      </c>
      <c r="G600" s="2">
        <f t="shared" si="10"/>
        <v>238502.88957</v>
      </c>
      <c r="H600" s="2">
        <f t="shared" si="11"/>
        <v>0.42999999999301508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11876.6</v>
      </c>
      <c r="D611" s="1">
        <f>'PR-RAS'!E617</f>
        <v>8975.1200000000008</v>
      </c>
      <c r="E611" s="1">
        <v>0</v>
      </c>
      <c r="F611" s="1">
        <v>0</v>
      </c>
      <c r="G611" s="2">
        <f t="shared" si="10"/>
        <v>18194.3724</v>
      </c>
      <c r="H611" s="2">
        <f t="shared" si="11"/>
        <v>0.52000000000043656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11876.6</v>
      </c>
      <c r="D612" s="1">
        <f>'PR-RAS'!E618</f>
        <v>8975.1200000000008</v>
      </c>
      <c r="E612" s="1">
        <v>0</v>
      </c>
      <c r="F612" s="1">
        <v>0</v>
      </c>
      <c r="G612" s="2">
        <f t="shared" si="10"/>
        <v>18224.199240000002</v>
      </c>
      <c r="H612" s="2">
        <f t="shared" si="11"/>
        <v>0.52000000000043656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401069.89999999997</v>
      </c>
      <c r="D630" s="1">
        <f>'PR-RAS'!E636</f>
        <v>8970.9100000000017</v>
      </c>
      <c r="E630" s="1">
        <v>0</v>
      </c>
      <c r="F630" s="1">
        <v>0</v>
      </c>
      <c r="G630" s="2">
        <f t="shared" si="10"/>
        <v>263558.37187999999</v>
      </c>
      <c r="H630" s="2">
        <f t="shared" si="11"/>
        <v>0.19000000003325113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11876.61</v>
      </c>
      <c r="D631" s="1">
        <f>'PR-RAS'!E637</f>
        <v>0</v>
      </c>
      <c r="E631" s="1">
        <v>0</v>
      </c>
      <c r="F631" s="1">
        <v>0</v>
      </c>
      <c r="G631" s="2">
        <f t="shared" si="10"/>
        <v>7482.2643000000007</v>
      </c>
      <c r="H631" s="2">
        <f t="shared" si="11"/>
        <v>0.38999999999941792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1136991.9399999997</v>
      </c>
      <c r="D633" s="1">
        <f>'PR-RAS'!E639</f>
        <v>1209809.08</v>
      </c>
      <c r="E633" s="1">
        <v>0</v>
      </c>
      <c r="F633" s="1">
        <v>0</v>
      </c>
      <c r="G633" s="2">
        <f t="shared" si="10"/>
        <v>2247777.5831999998</v>
      </c>
      <c r="H633" s="2">
        <f t="shared" si="11"/>
        <v>0.1400000003632158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1133836.6299999999</v>
      </c>
      <c r="D634" s="1">
        <f>'PR-RAS'!E640</f>
        <v>1142141.49</v>
      </c>
      <c r="E634" s="1">
        <v>0</v>
      </c>
      <c r="F634" s="1">
        <v>0</v>
      </c>
      <c r="G634" s="2">
        <f t="shared" si="10"/>
        <v>2163669.71313</v>
      </c>
      <c r="H634" s="2">
        <f t="shared" si="11"/>
        <v>0.86000000010244548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3155.309999999823</v>
      </c>
      <c r="D635" s="1">
        <f>'PR-RAS'!E641</f>
        <v>67667.590000000084</v>
      </c>
      <c r="E635" s="1">
        <v>0</v>
      </c>
      <c r="F635" s="1">
        <v>0</v>
      </c>
      <c r="G635" s="2">
        <f t="shared" si="10"/>
        <v>87802.970659999992</v>
      </c>
      <c r="H635" s="2">
        <f t="shared" si="11"/>
        <v>0.71999999973922968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37711.889999999912</v>
      </c>
      <c r="D637" s="1">
        <f>'PR-RAS'!E643</f>
        <v>40867.199999999983</v>
      </c>
      <c r="E637" s="1">
        <v>0</v>
      </c>
      <c r="F637" s="1">
        <v>0</v>
      </c>
      <c r="G637" s="2">
        <f t="shared" si="10"/>
        <v>75967.840439999927</v>
      </c>
      <c r="H637" s="2">
        <f t="shared" si="11"/>
        <v>0.31000000007043127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40867.199999999735</v>
      </c>
      <c r="D639" s="1">
        <f>'PR-RAS'!E645</f>
        <v>108534.79000000007</v>
      </c>
      <c r="E639" s="1">
        <v>0</v>
      </c>
      <c r="F639" s="1">
        <v>0</v>
      </c>
      <c r="G639" s="2">
        <f t="shared" si="10"/>
        <v>164563.6656399999</v>
      </c>
      <c r="H639" s="2">
        <f t="shared" si="11"/>
        <v>0.40999999966879841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85254.76</v>
      </c>
      <c r="D642" s="1">
        <f>'PR-RAS'!E649</f>
        <v>97398.77</v>
      </c>
      <c r="E642" s="1">
        <v>0</v>
      </c>
      <c r="F642" s="1">
        <v>0</v>
      </c>
      <c r="G642" s="2">
        <f t="shared" si="10"/>
        <v>179513.52429999999</v>
      </c>
      <c r="H642" s="2">
        <f t="shared" si="11"/>
        <v>0.47000000000116415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1252650.82</v>
      </c>
      <c r="D643" s="1">
        <f>'PR-RAS'!E650</f>
        <v>1305366.17</v>
      </c>
      <c r="E643" s="1">
        <v>0</v>
      </c>
      <c r="F643" s="1">
        <v>0</v>
      </c>
      <c r="G643" s="2">
        <f t="shared" si="10"/>
        <v>2480291.9887200003</v>
      </c>
      <c r="H643" s="2">
        <f t="shared" si="11"/>
        <v>0.34999999986030161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1240506.81</v>
      </c>
      <c r="D644" s="1">
        <f>'PR-RAS'!E651</f>
        <v>1202406.78</v>
      </c>
      <c r="E644" s="1">
        <v>0</v>
      </c>
      <c r="F644" s="1">
        <v>0</v>
      </c>
      <c r="G644" s="2">
        <f t="shared" si="10"/>
        <v>2343940.9979099999</v>
      </c>
      <c r="H644" s="2">
        <f t="shared" si="11"/>
        <v>0.40999999991618097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97398.770000000019</v>
      </c>
      <c r="D645" s="1">
        <f>'PR-RAS'!E652</f>
        <v>200358.15999999992</v>
      </c>
      <c r="E645" s="1">
        <v>0</v>
      </c>
      <c r="F645" s="1">
        <v>0</v>
      </c>
      <c r="G645" s="2">
        <f t="shared" si="10"/>
        <v>320786.11795999989</v>
      </c>
      <c r="H645" s="2">
        <f t="shared" si="11"/>
        <v>0.38999999989755452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25</v>
      </c>
      <c r="E646" s="1">
        <v>0</v>
      </c>
      <c r="F646" s="1">
        <v>0</v>
      </c>
      <c r="G646" s="2">
        <f t="shared" si="10"/>
        <v>38.700000000000003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v>
      </c>
      <c r="D647" s="1">
        <f>'PR-RAS'!E654</f>
        <v>12</v>
      </c>
      <c r="E647" s="1">
        <v>0</v>
      </c>
      <c r="F647" s="1">
        <v>0</v>
      </c>
      <c r="G647" s="2">
        <f t="shared" si="10"/>
        <v>21.318000000000001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v>
      </c>
      <c r="D648" s="1">
        <f>'PR-RAS'!E655</f>
        <v>25</v>
      </c>
      <c r="E648" s="1">
        <v>0</v>
      </c>
      <c r="F648" s="1">
        <v>0</v>
      </c>
      <c r="G648" s="2">
        <f t="shared" si="10"/>
        <v>38.82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v>
      </c>
      <c r="D649" s="1">
        <f>'PR-RAS'!E656</f>
        <v>12</v>
      </c>
      <c r="E649" s="1">
        <v>0</v>
      </c>
      <c r="F649" s="1">
        <v>0</v>
      </c>
      <c r="G649" s="2">
        <f t="shared" si="10"/>
        <v>21.384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611</v>
      </c>
      <c r="D653" s="1">
        <f>'PR-RAS'!E660</f>
        <v>0</v>
      </c>
      <c r="E653" s="1">
        <v>0</v>
      </c>
      <c r="F653" s="1">
        <v>0</v>
      </c>
      <c r="G653" s="2">
        <f t="shared" si="10"/>
        <v>398.37200000000001</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298505.81</v>
      </c>
      <c r="D654" s="1">
        <f>'PR-RAS'!E661</f>
        <v>305832.55</v>
      </c>
      <c r="E654" s="1">
        <v>0</v>
      </c>
      <c r="F654" s="1">
        <v>0</v>
      </c>
      <c r="G654" s="2">
        <f t="shared" si="10"/>
        <v>594341.60422999994</v>
      </c>
      <c r="H654" s="2">
        <f t="shared" si="11"/>
        <v>0.64000000001396984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6636.14</v>
      </c>
      <c r="D658" s="1">
        <f>'PR-RAS'!E665</f>
        <v>51100</v>
      </c>
      <c r="E658" s="1">
        <v>0</v>
      </c>
      <c r="F658" s="1">
        <v>0</v>
      </c>
      <c r="G658" s="2">
        <f t="shared" si="10"/>
        <v>71505.343980000005</v>
      </c>
      <c r="H658" s="2">
        <f t="shared" si="11"/>
        <v>0.14000000000032742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19908.419999999998</v>
      </c>
      <c r="D659" s="1">
        <f>'PR-RAS'!E666</f>
        <v>0</v>
      </c>
      <c r="E659" s="1">
        <v>0</v>
      </c>
      <c r="F659" s="1">
        <v>0</v>
      </c>
      <c r="G659" s="2">
        <f t="shared" si="10"/>
        <v>13099.74036</v>
      </c>
      <c r="H659" s="2">
        <f t="shared" si="11"/>
        <v>0.41999999999825377</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4556.8900000000003</v>
      </c>
      <c r="D662" s="1">
        <f>'PR-RAS'!E669</f>
        <v>4320</v>
      </c>
      <c r="E662" s="1">
        <v>0</v>
      </c>
      <c r="F662" s="1">
        <v>0</v>
      </c>
      <c r="G662" s="2">
        <f t="shared" si="10"/>
        <v>8723.1442900000002</v>
      </c>
      <c r="H662" s="2">
        <f t="shared" si="11"/>
        <v>0.10999999999967258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16134.96</v>
      </c>
      <c r="E668" s="1">
        <v>0</v>
      </c>
      <c r="F668" s="1">
        <v>0</v>
      </c>
      <c r="G668" s="2">
        <f t="shared" si="10"/>
        <v>21524.036639999998</v>
      </c>
      <c r="H668" s="2">
        <f t="shared" si="11"/>
        <v>4.0000000000873115E-2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144114.4</v>
      </c>
      <c r="D687" s="1">
        <f>'PR-RAS'!E694</f>
        <v>199034.22</v>
      </c>
      <c r="E687" s="1">
        <v>0</v>
      </c>
      <c r="F687" s="1">
        <v>0</v>
      </c>
      <c r="G687" s="2">
        <f t="shared" si="10"/>
        <v>371937.42823999998</v>
      </c>
      <c r="H687" s="2">
        <f t="shared" si="11"/>
        <v>0.61999999999534339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307269.74</v>
      </c>
      <c r="D691" s="1">
        <f>'PR-RAS'!E698</f>
        <v>144958.51999999999</v>
      </c>
      <c r="E691" s="1">
        <v>0</v>
      </c>
      <c r="F691" s="1">
        <v>0</v>
      </c>
      <c r="G691" s="2">
        <f t="shared" si="10"/>
        <v>412058.87819999998</v>
      </c>
      <c r="H691" s="2">
        <f t="shared" si="11"/>
        <v>0.7400000000197906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46948.15</v>
      </c>
      <c r="D703" s="1">
        <f>'PR-RAS'!E710</f>
        <v>85993.97</v>
      </c>
      <c r="E703" s="1">
        <v>0</v>
      </c>
      <c r="F703" s="1">
        <v>0</v>
      </c>
      <c r="G703" s="2">
        <f t="shared" si="10"/>
        <v>153693.13517999998</v>
      </c>
      <c r="H703" s="2">
        <f t="shared" si="11"/>
        <v>0.18000000000029104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6584.97</v>
      </c>
      <c r="D711" s="1">
        <f>'PR-RAS'!E718</f>
        <v>6217.34</v>
      </c>
      <c r="E711" s="1">
        <v>0</v>
      </c>
      <c r="F711" s="1">
        <v>0</v>
      </c>
      <c r="G711" s="2">
        <f t="shared" si="10"/>
        <v>13503.951500000001</v>
      </c>
      <c r="H711" s="2">
        <f t="shared" si="11"/>
        <v>0.36999999999989086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684.85</v>
      </c>
      <c r="D713" s="1">
        <f>'PR-RAS'!E720</f>
        <v>481.8</v>
      </c>
      <c r="E713" s="1">
        <v>0</v>
      </c>
      <c r="F713" s="1">
        <v>0</v>
      </c>
      <c r="G713" s="2">
        <f t="shared" si="10"/>
        <v>1173.6964</v>
      </c>
      <c r="H713" s="2">
        <f t="shared" si="11"/>
        <v>0.34999999999996589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2505.69</v>
      </c>
      <c r="D715" s="1">
        <f>'PR-RAS'!E722</f>
        <v>716.66</v>
      </c>
      <c r="E715" s="1">
        <v>0</v>
      </c>
      <c r="F715" s="1">
        <v>0</v>
      </c>
      <c r="G715" s="2">
        <f t="shared" si="10"/>
        <v>2812.4531400000001</v>
      </c>
      <c r="H715" s="2">
        <f t="shared" si="11"/>
        <v>0.64999999999997726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3606.55</v>
      </c>
      <c r="D718" s="1">
        <f>'PR-RAS'!E725</f>
        <v>3804.9</v>
      </c>
      <c r="E718" s="1">
        <v>0</v>
      </c>
      <c r="F718" s="1">
        <v>0</v>
      </c>
      <c r="G718" s="2">
        <f t="shared" si="10"/>
        <v>8042.1229499999999</v>
      </c>
      <c r="H718" s="2">
        <f t="shared" si="11"/>
        <v>0.54999999999972715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5956.16</v>
      </c>
      <c r="D735" s="1">
        <f>'PR-RAS'!E742</f>
        <v>0</v>
      </c>
      <c r="E735" s="1">
        <v>0</v>
      </c>
      <c r="F735" s="1">
        <v>0</v>
      </c>
      <c r="G735" s="2">
        <f t="shared" si="10"/>
        <v>4371.8214399999997</v>
      </c>
      <c r="H735" s="2">
        <f t="shared" si="11"/>
        <v>0.15999999999985448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530.89</v>
      </c>
      <c r="D808" s="1">
        <f>'PR-RAS'!E815</f>
        <v>0</v>
      </c>
      <c r="E808" s="1">
        <v>0</v>
      </c>
      <c r="F808" s="1">
        <v>0</v>
      </c>
      <c r="G808" s="2">
        <f t="shared" si="10"/>
        <v>428.42823000000004</v>
      </c>
      <c r="H808" s="2">
        <f t="shared" si="11"/>
        <v>0.11000000000001364</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29516.14</v>
      </c>
      <c r="D809" s="1">
        <f>'PR-RAS'!E816</f>
        <v>13640.3</v>
      </c>
      <c r="E809" s="1">
        <v>0</v>
      </c>
      <c r="F809" s="1">
        <v>0</v>
      </c>
      <c r="G809" s="2">
        <f t="shared" si="10"/>
        <v>45891.765919999998</v>
      </c>
      <c r="H809" s="2">
        <f t="shared" si="11"/>
        <v>0.43999999999869033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3981.68</v>
      </c>
      <c r="D812" s="1">
        <f>'PR-RAS'!E819</f>
        <v>3583.44</v>
      </c>
      <c r="E812" s="1">
        <v>0</v>
      </c>
      <c r="F812" s="1">
        <v>0</v>
      </c>
      <c r="G812" s="2">
        <f t="shared" si="18"/>
        <v>9041.4821599999996</v>
      </c>
      <c r="H812" s="2">
        <f t="shared" si="19"/>
        <v>0.76000000000021828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2256.29</v>
      </c>
      <c r="D814" s="1">
        <f>'PR-RAS'!E821</f>
        <v>3318.03</v>
      </c>
      <c r="E814" s="1">
        <v>0</v>
      </c>
      <c r="F814" s="1">
        <v>0</v>
      </c>
      <c r="G814" s="2">
        <f t="shared" si="18"/>
        <v>7229.4805500000002</v>
      </c>
      <c r="H814" s="2">
        <f t="shared" si="19"/>
        <v>0.32000000000016371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5170</v>
      </c>
      <c r="E816" s="1">
        <v>0</v>
      </c>
      <c r="F816" s="1">
        <v>0</v>
      </c>
      <c r="G816" s="2">
        <f t="shared" si="18"/>
        <v>8427.0999999999985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7964.81</v>
      </c>
      <c r="D817" s="1">
        <f>'PR-RAS'!E824</f>
        <v>9112.19</v>
      </c>
      <c r="E817" s="1">
        <v>0</v>
      </c>
      <c r="F817" s="1">
        <v>0</v>
      </c>
      <c r="G817" s="2">
        <f t="shared" si="18"/>
        <v>21370.37904</v>
      </c>
      <c r="H817" s="2">
        <f t="shared" si="19"/>
        <v>0.38000000000010914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1505.87</v>
      </c>
      <c r="D820" s="1">
        <f>'PR-RAS'!E827</f>
        <v>0</v>
      </c>
      <c r="E820" s="1">
        <v>0</v>
      </c>
      <c r="F820" s="1">
        <v>0</v>
      </c>
      <c r="G820" s="2">
        <f t="shared" si="18"/>
        <v>1233.3075299999998</v>
      </c>
      <c r="H820" s="2">
        <f t="shared" si="19"/>
        <v>0.13000000000010914</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8975.1299999999992</v>
      </c>
      <c r="D893" s="1">
        <f>'PR-RAS'!E900</f>
        <v>4.21</v>
      </c>
      <c r="E893" s="1">
        <v>0</v>
      </c>
      <c r="F893" s="1">
        <v>0</v>
      </c>
      <c r="G893" s="2">
        <f t="shared" si="18"/>
        <v>8013.3265999999994</v>
      </c>
      <c r="H893" s="2">
        <f t="shared" si="19"/>
        <v>0.33999999999919961</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398168.43</v>
      </c>
      <c r="D946" s="1">
        <f>'PR-RAS'!E953</f>
        <v>0</v>
      </c>
      <c r="E946" s="1">
        <v>0</v>
      </c>
      <c r="F946" s="1">
        <v>0</v>
      </c>
      <c r="G946" s="2">
        <f t="shared" si="18"/>
        <v>376269.16634999996</v>
      </c>
      <c r="H946" s="2">
        <f t="shared" si="19"/>
        <v>0.42999999999301508</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11876.6</v>
      </c>
      <c r="D961" s="1">
        <f>'PR-RAS'!E968</f>
        <v>8975.1200000000008</v>
      </c>
      <c r="E961" s="1">
        <v>0</v>
      </c>
      <c r="F961" s="1">
        <v>0</v>
      </c>
      <c r="G961" s="2">
        <f t="shared" si="18"/>
        <v>28633.766400000004</v>
      </c>
      <c r="H961" s="2">
        <f t="shared" si="19"/>
        <v>0.52000000000043656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3122883.6700000009</v>
      </c>
      <c r="D984" s="6">
        <f>BILANCA!E6</f>
        <v>3170794.14</v>
      </c>
      <c r="E984" s="6">
        <v>0</v>
      </c>
      <c r="F984" s="6">
        <v>0</v>
      </c>
      <c r="G984" s="7">
        <f t="shared" ref="G984:G1241" si="22">B984/1000*C984+B984/500*D984</f>
        <v>9464.471950000001</v>
      </c>
      <c r="H984" s="7">
        <f t="shared" si="19"/>
        <v>0.46999999927356839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2816938.7300000009</v>
      </c>
      <c r="D985" s="1">
        <f>BILANCA!E7</f>
        <v>2904786.29</v>
      </c>
      <c r="E985" s="1">
        <v>0</v>
      </c>
      <c r="F985" s="1">
        <v>0</v>
      </c>
      <c r="G985" s="2">
        <f t="shared" si="22"/>
        <v>17253.022620000003</v>
      </c>
      <c r="H985" s="2">
        <f t="shared" si="19"/>
        <v>0.55999999912455678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181046.89</v>
      </c>
      <c r="D986" s="1">
        <f>BILANCA!E8</f>
        <v>183530.41999999998</v>
      </c>
      <c r="E986" s="1">
        <v>0</v>
      </c>
      <c r="F986" s="1">
        <v>0</v>
      </c>
      <c r="G986" s="2">
        <f t="shared" si="22"/>
        <v>1644.3231899999998</v>
      </c>
      <c r="H986" s="2">
        <f t="shared" si="19"/>
        <v>0.52999999996973202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9091.51</v>
      </c>
      <c r="D987" s="1">
        <f>BILANCA!E9</f>
        <v>9091.5</v>
      </c>
      <c r="E987" s="1">
        <v>0</v>
      </c>
      <c r="F987" s="1">
        <v>0</v>
      </c>
      <c r="G987" s="2">
        <f t="shared" si="22"/>
        <v>109.09804</v>
      </c>
      <c r="H987" s="2">
        <f t="shared" si="19"/>
        <v>0.98999999999978172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190981.5</v>
      </c>
      <c r="D988" s="1">
        <f>BILANCA!E10</f>
        <v>203014.11</v>
      </c>
      <c r="E988" s="1">
        <v>0</v>
      </c>
      <c r="F988" s="1">
        <v>0</v>
      </c>
      <c r="G988" s="2">
        <f t="shared" si="22"/>
        <v>2985.0486000000001</v>
      </c>
      <c r="H988" s="2">
        <f t="shared" si="19"/>
        <v>0.60999999998603016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19026.12</v>
      </c>
      <c r="D989" s="1">
        <f>BILANCA!E11</f>
        <v>28575.19</v>
      </c>
      <c r="E989" s="1">
        <v>0</v>
      </c>
      <c r="F989" s="1">
        <v>0</v>
      </c>
      <c r="G989" s="2">
        <f t="shared" si="22"/>
        <v>457.05900000000003</v>
      </c>
      <c r="H989" s="2">
        <f t="shared" si="19"/>
        <v>0.30999999999767169</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2635891.8400000008</v>
      </c>
      <c r="D990" s="1">
        <f>BILANCA!E12</f>
        <v>2721255.87</v>
      </c>
      <c r="E990" s="1">
        <v>0</v>
      </c>
      <c r="F990" s="1">
        <v>0</v>
      </c>
      <c r="G990" s="2">
        <f t="shared" si="22"/>
        <v>56548.82506000001</v>
      </c>
      <c r="H990" s="2">
        <f t="shared" si="19"/>
        <v>0.28999999910593033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2443389.4300000006</v>
      </c>
      <c r="D991" s="1">
        <f>BILANCA!E13</f>
        <v>2563942.81</v>
      </c>
      <c r="E991" s="1">
        <v>0</v>
      </c>
      <c r="F991" s="1">
        <v>0</v>
      </c>
      <c r="G991" s="2">
        <f t="shared" si="22"/>
        <v>60570.200400000002</v>
      </c>
      <c r="H991" s="2">
        <f t="shared" si="19"/>
        <v>0.62000000057742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376285.37</v>
      </c>
      <c r="D993" s="1">
        <f>BILANCA!E15</f>
        <v>376285.37</v>
      </c>
      <c r="E993" s="1">
        <v>0</v>
      </c>
      <c r="F993" s="1">
        <v>0</v>
      </c>
      <c r="G993" s="2">
        <f t="shared" si="22"/>
        <v>11288.561100000001</v>
      </c>
      <c r="H993" s="2">
        <f t="shared" si="19"/>
        <v>0.73999999999068677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938629.54</v>
      </c>
      <c r="D994" s="1">
        <f>BILANCA!E16</f>
        <v>1002743.1</v>
      </c>
      <c r="E994" s="1">
        <v>0</v>
      </c>
      <c r="F994" s="1">
        <v>0</v>
      </c>
      <c r="G994" s="2">
        <f t="shared" si="22"/>
        <v>32385.273139999998</v>
      </c>
      <c r="H994" s="2">
        <f t="shared" si="19"/>
        <v>0.55999999993946403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1585604.32</v>
      </c>
      <c r="D995" s="1">
        <f>BILANCA!E17</f>
        <v>1780762.97</v>
      </c>
      <c r="E995" s="1">
        <v>0</v>
      </c>
      <c r="F995" s="1">
        <v>0</v>
      </c>
      <c r="G995" s="2">
        <f t="shared" si="22"/>
        <v>61765.563120000006</v>
      </c>
      <c r="H995" s="2">
        <f t="shared" si="19"/>
        <v>0.35000000009313226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457129.8</v>
      </c>
      <c r="D996" s="1">
        <f>BILANCA!E18</f>
        <v>595848.63</v>
      </c>
      <c r="E996" s="1">
        <v>0</v>
      </c>
      <c r="F996" s="1">
        <v>0</v>
      </c>
      <c r="G996" s="2">
        <f t="shared" si="22"/>
        <v>21434.751779999999</v>
      </c>
      <c r="H996" s="2">
        <f t="shared" si="19"/>
        <v>0.57000000000698492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113754.40000000002</v>
      </c>
      <c r="D997" s="1">
        <f>BILANCA!E19</f>
        <v>103716.87000000002</v>
      </c>
      <c r="E997" s="1">
        <v>0</v>
      </c>
      <c r="F997" s="1">
        <v>0</v>
      </c>
      <c r="G997" s="2">
        <f t="shared" si="22"/>
        <v>4496.633960000001</v>
      </c>
      <c r="H997" s="2">
        <f t="shared" si="19"/>
        <v>0.52999999999883585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39268.639999999999</v>
      </c>
      <c r="D998" s="1">
        <f>BILANCA!E20</f>
        <v>41337.769999999997</v>
      </c>
      <c r="E998" s="1">
        <v>0</v>
      </c>
      <c r="F998" s="1">
        <v>0</v>
      </c>
      <c r="G998" s="2">
        <f t="shared" si="22"/>
        <v>1829.1626999999999</v>
      </c>
      <c r="H998" s="2">
        <f t="shared" si="19"/>
        <v>0.5900000000037835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3174.73</v>
      </c>
      <c r="D999" s="1">
        <f>BILANCA!E21</f>
        <v>3174.73</v>
      </c>
      <c r="E999" s="1">
        <v>0</v>
      </c>
      <c r="F999" s="1">
        <v>0</v>
      </c>
      <c r="G999" s="2">
        <f t="shared" si="22"/>
        <v>152.38704000000001</v>
      </c>
      <c r="H999" s="2">
        <f t="shared" si="19"/>
        <v>0.53999999999996362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14112.92</v>
      </c>
      <c r="D1000" s="1">
        <f>BILANCA!E22</f>
        <v>14112.91</v>
      </c>
      <c r="E1000" s="1">
        <v>0</v>
      </c>
      <c r="F1000" s="1">
        <v>0</v>
      </c>
      <c r="G1000" s="2">
        <f t="shared" si="22"/>
        <v>719.75858000000005</v>
      </c>
      <c r="H1000" s="2">
        <f t="shared" si="19"/>
        <v>0.17000000000007276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8447.9699999999993</v>
      </c>
      <c r="D1003" s="1">
        <f>BILANCA!E25</f>
        <v>8447.98</v>
      </c>
      <c r="E1003" s="1">
        <v>0</v>
      </c>
      <c r="F1003" s="1">
        <v>0</v>
      </c>
      <c r="G1003" s="2">
        <f t="shared" si="22"/>
        <v>506.87860000000001</v>
      </c>
      <c r="H1003" s="2">
        <f t="shared" si="19"/>
        <v>5.0000000001091394E-2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159104.92000000001</v>
      </c>
      <c r="D1004" s="1">
        <f>BILANCA!E26</f>
        <v>180313.94</v>
      </c>
      <c r="E1004" s="1">
        <v>0</v>
      </c>
      <c r="F1004" s="1">
        <v>0</v>
      </c>
      <c r="G1004" s="2">
        <f t="shared" si="22"/>
        <v>10914.388800000001</v>
      </c>
      <c r="H1004" s="2">
        <f t="shared" si="19"/>
        <v>0.13999999998486601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110354.78</v>
      </c>
      <c r="D1006" s="1">
        <f>BILANCA!E28</f>
        <v>143670.46</v>
      </c>
      <c r="E1006" s="1">
        <v>0</v>
      </c>
      <c r="F1006" s="1">
        <v>0</v>
      </c>
      <c r="G1006" s="2">
        <f t="shared" si="22"/>
        <v>9147.0010999999995</v>
      </c>
      <c r="H1006" s="2">
        <f t="shared" si="19"/>
        <v>0.67999999999301508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24874.2</v>
      </c>
      <c r="D1007" s="1">
        <f>BILANCA!E29</f>
        <v>20728.5</v>
      </c>
      <c r="E1007" s="1">
        <v>0</v>
      </c>
      <c r="F1007" s="1">
        <v>0</v>
      </c>
      <c r="G1007" s="2">
        <f t="shared" si="22"/>
        <v>1591.9488000000001</v>
      </c>
      <c r="H1007" s="2">
        <f t="shared" si="19"/>
        <v>0.7000000000007276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55199.57</v>
      </c>
      <c r="D1008" s="1">
        <f>BILANCA!E30</f>
        <v>55199.57</v>
      </c>
      <c r="E1008" s="1">
        <v>0</v>
      </c>
      <c r="F1008" s="1">
        <v>0</v>
      </c>
      <c r="G1008" s="2">
        <f t="shared" si="22"/>
        <v>4139.9677499999998</v>
      </c>
      <c r="H1008" s="2">
        <f t="shared" si="19"/>
        <v>0.86000000000058208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30325.37</v>
      </c>
      <c r="D1012" s="1">
        <f>BILANCA!E34</f>
        <v>34471.07</v>
      </c>
      <c r="E1012" s="1">
        <v>0</v>
      </c>
      <c r="F1012" s="1">
        <v>0</v>
      </c>
      <c r="G1012" s="2">
        <f t="shared" si="22"/>
        <v>2878.7577900000001</v>
      </c>
      <c r="H1012" s="2">
        <f t="shared" si="19"/>
        <v>0.43999999999869033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2223.11</v>
      </c>
      <c r="D1013" s="1">
        <f>BILANCA!E35</f>
        <v>2223.1</v>
      </c>
      <c r="E1013" s="1">
        <v>0</v>
      </c>
      <c r="F1013" s="1">
        <v>0</v>
      </c>
      <c r="G1013" s="2">
        <f t="shared" si="22"/>
        <v>200.07929999999999</v>
      </c>
      <c r="H1013" s="2">
        <f t="shared" si="19"/>
        <v>0.21000000000003638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2223.11</v>
      </c>
      <c r="D1015" s="1">
        <f>BILANCA!E37</f>
        <v>2223.1</v>
      </c>
      <c r="E1015" s="1">
        <v>0</v>
      </c>
      <c r="F1015" s="1">
        <v>0</v>
      </c>
      <c r="G1015" s="2">
        <f t="shared" si="22"/>
        <v>213.41792000000001</v>
      </c>
      <c r="H1015" s="2">
        <f t="shared" si="19"/>
        <v>0.21000000000003638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51650.7</v>
      </c>
      <c r="D1023" s="1">
        <f>BILANCA!E45</f>
        <v>30644.589999999989</v>
      </c>
      <c r="E1023" s="1">
        <v>0</v>
      </c>
      <c r="F1023" s="1">
        <v>0</v>
      </c>
      <c r="G1023" s="2">
        <f t="shared" si="22"/>
        <v>4517.5951999999988</v>
      </c>
      <c r="H1023" s="2">
        <f t="shared" si="19"/>
        <v>0.7100000000136788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3264.98</v>
      </c>
      <c r="D1025" s="1">
        <f>BILANCA!E47</f>
        <v>4232.4799999999996</v>
      </c>
      <c r="E1025" s="1">
        <v>0</v>
      </c>
      <c r="F1025" s="1">
        <v>0</v>
      </c>
      <c r="G1025" s="2">
        <f t="shared" si="22"/>
        <v>492.65748000000002</v>
      </c>
      <c r="H1025" s="2">
        <f t="shared" si="19"/>
        <v>0.49999999999954525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91648.55</v>
      </c>
      <c r="D1027" s="1">
        <f>BILANCA!E49</f>
        <v>91648.54</v>
      </c>
      <c r="E1027" s="1">
        <v>0</v>
      </c>
      <c r="F1027" s="1">
        <v>0</v>
      </c>
      <c r="G1027" s="2">
        <f t="shared" si="22"/>
        <v>12097.607719999998</v>
      </c>
      <c r="H1027" s="2">
        <f t="shared" si="19"/>
        <v>0.91000000000349246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43262.83</v>
      </c>
      <c r="D1028" s="1">
        <f>BILANCA!E50</f>
        <v>65236.43</v>
      </c>
      <c r="E1028" s="1">
        <v>0</v>
      </c>
      <c r="F1028" s="1">
        <v>0</v>
      </c>
      <c r="G1028" s="2">
        <f t="shared" si="22"/>
        <v>7818.1060500000003</v>
      </c>
      <c r="H1028" s="2">
        <f t="shared" si="19"/>
        <v>0.59999999999854481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38344.699999999997</v>
      </c>
      <c r="D1032" s="1">
        <f>BILANCA!E54</f>
        <v>44077.77</v>
      </c>
      <c r="E1032" s="1">
        <v>0</v>
      </c>
      <c r="F1032" s="1">
        <v>0</v>
      </c>
      <c r="G1032" s="2">
        <f t="shared" si="22"/>
        <v>6198.5117600000003</v>
      </c>
      <c r="H1032" s="2">
        <f t="shared" si="19"/>
        <v>0.5300000000061118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38344.699999999997</v>
      </c>
      <c r="D1033" s="1">
        <f>BILANCA!E55</f>
        <v>44077.77</v>
      </c>
      <c r="E1033" s="1">
        <v>0</v>
      </c>
      <c r="F1033" s="1">
        <v>0</v>
      </c>
      <c r="G1033" s="2">
        <f t="shared" si="22"/>
        <v>6325.0119999999997</v>
      </c>
      <c r="H1033" s="2">
        <f t="shared" si="19"/>
        <v>0.5300000000061118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305944.94000000006</v>
      </c>
      <c r="D1046" s="1">
        <f>BILANCA!E68</f>
        <v>266007.85000000003</v>
      </c>
      <c r="E1046" s="1">
        <v>0</v>
      </c>
      <c r="F1046" s="1">
        <v>0</v>
      </c>
      <c r="G1046" s="2">
        <f t="shared" si="22"/>
        <v>52791.520320000011</v>
      </c>
      <c r="H1046" s="2">
        <f t="shared" si="19"/>
        <v>0.20999999990453944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97398.77</v>
      </c>
      <c r="D1047" s="1">
        <f>BILANCA!E69</f>
        <v>200358.16</v>
      </c>
      <c r="E1047" s="1">
        <v>0</v>
      </c>
      <c r="F1047" s="1">
        <v>0</v>
      </c>
      <c r="G1047" s="2">
        <f t="shared" si="22"/>
        <v>31879.365760000001</v>
      </c>
      <c r="H1047" s="2">
        <f t="shared" si="19"/>
        <v>0.38999999999941792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97394.61</v>
      </c>
      <c r="D1048" s="1">
        <f>BILANCA!E70</f>
        <v>200328.16</v>
      </c>
      <c r="E1048" s="1">
        <v>0</v>
      </c>
      <c r="F1048" s="1">
        <v>0</v>
      </c>
      <c r="G1048" s="2">
        <f t="shared" si="22"/>
        <v>32373.310450000001</v>
      </c>
      <c r="H1048" s="2">
        <f t="shared" si="19"/>
        <v>0.55000000000291038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97394.61</v>
      </c>
      <c r="D1050" s="1">
        <f>BILANCA!E72</f>
        <v>200328.16</v>
      </c>
      <c r="E1050" s="1">
        <v>0</v>
      </c>
      <c r="F1050" s="1">
        <v>0</v>
      </c>
      <c r="G1050" s="2">
        <f t="shared" si="22"/>
        <v>33369.41231</v>
      </c>
      <c r="H1050" s="2">
        <f t="shared" si="19"/>
        <v>0.55000000000291038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4.16</v>
      </c>
      <c r="D1054" s="1">
        <f>BILANCA!E76</f>
        <v>30</v>
      </c>
      <c r="E1054" s="1">
        <v>0</v>
      </c>
      <c r="F1054" s="1">
        <v>0</v>
      </c>
      <c r="G1054" s="2">
        <f t="shared" si="22"/>
        <v>4.5553599999999994</v>
      </c>
      <c r="H1054" s="2">
        <f t="shared" si="19"/>
        <v>0.16000000000000014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1863.08</v>
      </c>
      <c r="D1056" s="1">
        <f>BILANCA!E78</f>
        <v>315.07</v>
      </c>
      <c r="E1056" s="1">
        <v>0</v>
      </c>
      <c r="F1056" s="1">
        <v>0</v>
      </c>
      <c r="G1056" s="2">
        <f t="shared" si="22"/>
        <v>182.00505999999996</v>
      </c>
      <c r="H1056" s="2">
        <f t="shared" si="19"/>
        <v>0.14999999999992042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1863.08</v>
      </c>
      <c r="D1064" s="1">
        <f>BILANCA!E86</f>
        <v>315.07</v>
      </c>
      <c r="E1064" s="1">
        <v>0</v>
      </c>
      <c r="F1064" s="1">
        <v>0</v>
      </c>
      <c r="G1064" s="2">
        <f t="shared" si="22"/>
        <v>201.95081999999999</v>
      </c>
      <c r="H1064" s="2">
        <f t="shared" si="19"/>
        <v>0.14999999999992042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474537.13</v>
      </c>
      <c r="D1113" s="1">
        <f>BILANCA!E135</f>
        <v>474537.13</v>
      </c>
      <c r="E1113" s="1">
        <v>0</v>
      </c>
      <c r="F1113" s="1">
        <v>0</v>
      </c>
      <c r="G1113" s="2">
        <f t="shared" si="22"/>
        <v>185069.48070000001</v>
      </c>
      <c r="H1113" s="2">
        <f t="shared" si="23"/>
        <v>0.26000000000931323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474537.13</v>
      </c>
      <c r="D1117" s="1">
        <f>BILANCA!E139</f>
        <v>474537.13</v>
      </c>
      <c r="E1117" s="1">
        <v>0</v>
      </c>
      <c r="F1117" s="1">
        <v>0</v>
      </c>
      <c r="G1117" s="2">
        <f t="shared" si="22"/>
        <v>190763.92626000001</v>
      </c>
      <c r="H1117" s="2">
        <f t="shared" si="23"/>
        <v>0.26000000000931323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474537.13</v>
      </c>
      <c r="D1123" s="1">
        <f>BILANCA!E145</f>
        <v>474537.13</v>
      </c>
      <c r="E1123" s="1">
        <v>0</v>
      </c>
      <c r="F1123" s="1">
        <v>0</v>
      </c>
      <c r="G1123" s="2">
        <f t="shared" si="22"/>
        <v>199305.59460000004</v>
      </c>
      <c r="H1123" s="2">
        <f t="shared" si="23"/>
        <v>0.26000000000931323</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206683.09000000003</v>
      </c>
      <c r="D1124" s="1">
        <f>BILANCA!E146</f>
        <v>65334.62000000001</v>
      </c>
      <c r="E1124" s="1">
        <v>0</v>
      </c>
      <c r="F1124" s="1">
        <v>0</v>
      </c>
      <c r="G1124" s="2">
        <f t="shared" si="22"/>
        <v>47566.678530000005</v>
      </c>
      <c r="H1124" s="2">
        <f t="shared" si="23"/>
        <v>0.47000000001571607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6482.89</v>
      </c>
      <c r="D1125" s="1">
        <f>BILANCA!E147</f>
        <v>10671.48</v>
      </c>
      <c r="E1125" s="1">
        <v>0</v>
      </c>
      <c r="F1125" s="1">
        <v>0</v>
      </c>
      <c r="G1125" s="2">
        <f t="shared" si="22"/>
        <v>3951.2706999999996</v>
      </c>
      <c r="H1125" s="2">
        <f t="shared" si="23"/>
        <v>0.58999999999923602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182807.67999999999</v>
      </c>
      <c r="D1136" s="1">
        <f>BILANCA!E158</f>
        <v>93911.37</v>
      </c>
      <c r="E1136" s="1">
        <v>0</v>
      </c>
      <c r="F1136" s="1">
        <v>0</v>
      </c>
      <c r="G1136" s="2">
        <f t="shared" si="22"/>
        <v>56706.454259999999</v>
      </c>
      <c r="H1136" s="2">
        <f t="shared" si="23"/>
        <v>0.69000000000232831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42009.01</v>
      </c>
      <c r="D1137" s="1">
        <f>BILANCA!E159</f>
        <v>44916.54</v>
      </c>
      <c r="E1137" s="1">
        <v>0</v>
      </c>
      <c r="F1137" s="1">
        <v>0</v>
      </c>
      <c r="G1137" s="2">
        <f t="shared" si="22"/>
        <v>20303.681860000001</v>
      </c>
      <c r="H1137" s="2">
        <f t="shared" si="23"/>
        <v>0.47000000000116415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24616.49</v>
      </c>
      <c r="D1141" s="1">
        <f>BILANCA!E163</f>
        <v>84164.77</v>
      </c>
      <c r="E1141" s="1">
        <v>0</v>
      </c>
      <c r="F1141" s="1">
        <v>0</v>
      </c>
      <c r="G1141" s="2">
        <f t="shared" si="22"/>
        <v>30485.472740000001</v>
      </c>
      <c r="H1141" s="2">
        <f t="shared" si="23"/>
        <v>0.71999999999752617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3122883.67</v>
      </c>
      <c r="D1152" s="1">
        <f>BILANCA!E175</f>
        <v>3170794.14</v>
      </c>
      <c r="E1152" s="1">
        <v>0</v>
      </c>
      <c r="F1152" s="1">
        <v>0</v>
      </c>
      <c r="G1152" s="2">
        <f t="shared" si="22"/>
        <v>1599495.7595500001</v>
      </c>
      <c r="H1152" s="2">
        <f t="shared" si="23"/>
        <v>0.47000000020489097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67369.789999999994</v>
      </c>
      <c r="D1153" s="1">
        <f>BILANCA!E176</f>
        <v>92142.66</v>
      </c>
      <c r="E1153" s="1">
        <v>0</v>
      </c>
      <c r="F1153" s="1">
        <v>0</v>
      </c>
      <c r="G1153" s="2">
        <f t="shared" si="22"/>
        <v>42781.368699999999</v>
      </c>
      <c r="H1153" s="2">
        <f t="shared" si="23"/>
        <v>0.55000000000291038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44671.13</v>
      </c>
      <c r="D1154" s="1">
        <f>BILANCA!E177</f>
        <v>51583.270000000004</v>
      </c>
      <c r="E1154" s="1">
        <v>0</v>
      </c>
      <c r="F1154" s="1">
        <v>0</v>
      </c>
      <c r="G1154" s="2">
        <f t="shared" si="22"/>
        <v>25280.241570000002</v>
      </c>
      <c r="H1154" s="2">
        <f t="shared" si="23"/>
        <v>0.40000000000145519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15139.4</v>
      </c>
      <c r="D1155" s="1">
        <f>BILANCA!E178</f>
        <v>21753.15</v>
      </c>
      <c r="E1155" s="1">
        <v>0</v>
      </c>
      <c r="F1155" s="1">
        <v>0</v>
      </c>
      <c r="G1155" s="2">
        <f t="shared" si="22"/>
        <v>10087.0604</v>
      </c>
      <c r="H1155" s="2">
        <f t="shared" si="23"/>
        <v>0.55000000000109139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26788.48</v>
      </c>
      <c r="D1156" s="1">
        <f>BILANCA!E179</f>
        <v>15373.68</v>
      </c>
      <c r="E1156" s="1">
        <v>0</v>
      </c>
      <c r="F1156" s="1">
        <v>0</v>
      </c>
      <c r="G1156" s="2">
        <f t="shared" si="22"/>
        <v>9953.7003199999999</v>
      </c>
      <c r="H1156" s="2">
        <f t="shared" si="23"/>
        <v>0.7999999999992724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104.19</v>
      </c>
      <c r="D1157" s="1">
        <f>BILANCA!E180</f>
        <v>3.46</v>
      </c>
      <c r="E1157" s="1">
        <v>0</v>
      </c>
      <c r="F1157" s="1">
        <v>0</v>
      </c>
      <c r="G1157" s="2">
        <f t="shared" si="22"/>
        <v>19.33314</v>
      </c>
      <c r="H1157" s="2">
        <f t="shared" si="23"/>
        <v>0.64999999999999769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104.19</v>
      </c>
      <c r="D1160" s="1">
        <f>BILANCA!E183</f>
        <v>3.46</v>
      </c>
      <c r="E1160" s="1">
        <v>0</v>
      </c>
      <c r="F1160" s="1">
        <v>0</v>
      </c>
      <c r="G1160" s="2">
        <f t="shared" si="22"/>
        <v>19.66647</v>
      </c>
      <c r="H1160" s="2">
        <f t="shared" si="23"/>
        <v>0.64999999999999769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1310.08</v>
      </c>
      <c r="E1163" s="1">
        <v>0</v>
      </c>
      <c r="F1163" s="1">
        <v>0</v>
      </c>
      <c r="G1163" s="2">
        <f t="shared" si="22"/>
        <v>471.62879999999996</v>
      </c>
      <c r="H1163" s="2">
        <f t="shared" si="23"/>
        <v>7.999999999992724E-2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2639.06</v>
      </c>
      <c r="D1165" s="1">
        <f>BILANCA!E188</f>
        <v>13142.9</v>
      </c>
      <c r="E1165" s="1">
        <v>0</v>
      </c>
      <c r="F1165" s="1">
        <v>0</v>
      </c>
      <c r="G1165" s="2">
        <f t="shared" si="22"/>
        <v>5264.3245200000001</v>
      </c>
      <c r="H1165" s="2">
        <f t="shared" si="23"/>
        <v>0.16000000000030923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13723.53</v>
      </c>
      <c r="D1166" s="1">
        <f>BILANCA!E189</f>
        <v>40555.17</v>
      </c>
      <c r="E1166" s="1">
        <v>0</v>
      </c>
      <c r="F1166" s="1">
        <v>0</v>
      </c>
      <c r="G1166" s="2">
        <f t="shared" si="22"/>
        <v>17354.59821</v>
      </c>
      <c r="H1166" s="2">
        <f t="shared" si="23"/>
        <v>0.63999999999759893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8975.1299999999992</v>
      </c>
      <c r="D1183" s="1">
        <f>BILANCA!E206</f>
        <v>4.22</v>
      </c>
      <c r="E1183" s="1">
        <v>0</v>
      </c>
      <c r="F1183" s="1">
        <v>0</v>
      </c>
      <c r="G1183" s="2">
        <f t="shared" si="22"/>
        <v>1796.7139999999999</v>
      </c>
      <c r="H1183" s="2">
        <f t="shared" si="23"/>
        <v>0.3499999999991994</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8975.1299999999992</v>
      </c>
      <c r="D1184" s="1">
        <f>BILANCA!E207</f>
        <v>4.22</v>
      </c>
      <c r="E1184" s="1">
        <v>0</v>
      </c>
      <c r="F1184" s="1">
        <v>0</v>
      </c>
      <c r="G1184" s="2">
        <f t="shared" si="22"/>
        <v>1805.6975699999998</v>
      </c>
      <c r="H1184" s="2">
        <f t="shared" si="23"/>
        <v>0.3499999999991994</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8975.1299999999992</v>
      </c>
      <c r="D1194" s="1">
        <f>BILANCA!E217</f>
        <v>4.22</v>
      </c>
      <c r="E1194" s="1">
        <v>0</v>
      </c>
      <c r="F1194" s="1">
        <v>0</v>
      </c>
      <c r="G1194" s="2">
        <f t="shared" si="22"/>
        <v>1895.5332699999997</v>
      </c>
      <c r="H1194" s="2">
        <f t="shared" si="23"/>
        <v>0.3499999999991994</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3055513.88</v>
      </c>
      <c r="D1214" s="1">
        <f>BILANCA!E237</f>
        <v>3078651.48</v>
      </c>
      <c r="E1214" s="1">
        <v>0</v>
      </c>
      <c r="F1214" s="1">
        <v>0</v>
      </c>
      <c r="G1214" s="2">
        <f t="shared" si="22"/>
        <v>2128160.6900399998</v>
      </c>
      <c r="H1214" s="2">
        <f t="shared" si="23"/>
        <v>0.60000000009313226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2807963.5900000003</v>
      </c>
      <c r="D1215" s="1">
        <f>BILANCA!E238</f>
        <v>2904782.07</v>
      </c>
      <c r="E1215" s="1">
        <v>0</v>
      </c>
      <c r="F1215" s="1">
        <v>0</v>
      </c>
      <c r="G1215" s="2">
        <f t="shared" si="22"/>
        <v>1999266.4333600001</v>
      </c>
      <c r="H1215" s="2">
        <f t="shared" si="23"/>
        <v>0.47999999951571226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2816938.72</v>
      </c>
      <c r="D1216" s="1">
        <f>BILANCA!E239</f>
        <v>2904786.29</v>
      </c>
      <c r="E1216" s="1">
        <v>0</v>
      </c>
      <c r="F1216" s="1">
        <v>0</v>
      </c>
      <c r="G1216" s="2">
        <f t="shared" si="22"/>
        <v>2009977.1329000001</v>
      </c>
      <c r="H1216" s="2">
        <f t="shared" si="23"/>
        <v>0.56999999983236194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2816938.72</v>
      </c>
      <c r="D1217" s="1">
        <f>BILANCA!E240</f>
        <v>2904786.29</v>
      </c>
      <c r="E1217" s="1">
        <v>0</v>
      </c>
      <c r="F1217" s="1">
        <v>0</v>
      </c>
      <c r="G1217" s="2">
        <f t="shared" si="22"/>
        <v>2018603.6442000002</v>
      </c>
      <c r="H1217" s="2">
        <f t="shared" si="23"/>
        <v>0.56999999983236194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8975.1299999999992</v>
      </c>
      <c r="D1219" s="1">
        <f>BILANCA!E242</f>
        <v>4.22</v>
      </c>
      <c r="E1219" s="1">
        <v>0</v>
      </c>
      <c r="F1219" s="1">
        <v>0</v>
      </c>
      <c r="G1219" s="2">
        <f t="shared" si="22"/>
        <v>2120.1225199999999</v>
      </c>
      <c r="H1219" s="2">
        <f t="shared" si="23"/>
        <v>0.3499999999991994</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8975.1299999999992</v>
      </c>
      <c r="D1220" s="1">
        <f>BILANCA!E243</f>
        <v>4.22</v>
      </c>
      <c r="E1220" s="1">
        <v>0</v>
      </c>
      <c r="F1220" s="1">
        <v>0</v>
      </c>
      <c r="G1220" s="2">
        <f t="shared" si="22"/>
        <v>2129.1060899999998</v>
      </c>
      <c r="H1220" s="2">
        <f t="shared" si="23"/>
        <v>0.3499999999991994</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40867.199999999953</v>
      </c>
      <c r="D1222" s="1">
        <f>BILANCA!E245</f>
        <v>108534.78999999998</v>
      </c>
      <c r="E1222" s="1">
        <v>0</v>
      </c>
      <c r="F1222" s="1">
        <v>0</v>
      </c>
      <c r="G1222" s="2">
        <f t="shared" si="22"/>
        <v>61646.890419999974</v>
      </c>
      <c r="H1222" s="2">
        <f t="shared" si="23"/>
        <v>0.40999999997438863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1317840.68</v>
      </c>
      <c r="D1223" s="1">
        <f>BILANCA!E246</f>
        <v>351182.35</v>
      </c>
      <c r="E1223" s="1">
        <v>0</v>
      </c>
      <c r="F1223" s="1">
        <v>0</v>
      </c>
      <c r="G1223" s="2">
        <f t="shared" si="22"/>
        <v>484849.29119999998</v>
      </c>
      <c r="H1223" s="2">
        <f t="shared" si="23"/>
        <v>0.67000000004190952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1317840.68</v>
      </c>
      <c r="D1224" s="1">
        <f>BILANCA!E247</f>
        <v>351182.35</v>
      </c>
      <c r="E1224" s="1">
        <v>0</v>
      </c>
      <c r="F1224" s="1">
        <v>0</v>
      </c>
      <c r="G1224" s="2">
        <f t="shared" si="22"/>
        <v>486869.49657999992</v>
      </c>
      <c r="H1224" s="2">
        <f t="shared" si="23"/>
        <v>0.67000000004190952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1276973.48</v>
      </c>
      <c r="D1227" s="1">
        <f>BILANCA!E250</f>
        <v>242647.56</v>
      </c>
      <c r="E1227" s="1">
        <v>0</v>
      </c>
      <c r="F1227" s="1">
        <v>0</v>
      </c>
      <c r="G1227" s="2">
        <f t="shared" si="22"/>
        <v>429993.53839999996</v>
      </c>
      <c r="H1227" s="2">
        <f t="shared" si="23"/>
        <v>0.91999999998370185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887780.18</v>
      </c>
      <c r="D1229" s="1">
        <f>BILANCA!E252</f>
        <v>233676.65</v>
      </c>
      <c r="E1229" s="1">
        <v>0</v>
      </c>
      <c r="F1229" s="1">
        <v>0</v>
      </c>
      <c r="G1229" s="2">
        <f t="shared" si="22"/>
        <v>333362.83608000004</v>
      </c>
      <c r="H1229" s="2">
        <f t="shared" si="23"/>
        <v>0.53000000005704351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389193.3</v>
      </c>
      <c r="D1230" s="1">
        <f>BILANCA!E253</f>
        <v>8970.91</v>
      </c>
      <c r="E1230" s="1">
        <v>0</v>
      </c>
      <c r="F1230" s="1">
        <v>0</v>
      </c>
      <c r="G1230" s="2">
        <f t="shared" si="22"/>
        <v>100562.37463999999</v>
      </c>
      <c r="H1230" s="2">
        <f t="shared" si="23"/>
        <v>0.38999999998850399</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206683.09</v>
      </c>
      <c r="D1232" s="1">
        <f>BILANCA!E255</f>
        <v>65334.62</v>
      </c>
      <c r="E1232" s="1">
        <v>0</v>
      </c>
      <c r="F1232" s="1">
        <v>0</v>
      </c>
      <c r="G1232" s="2">
        <f t="shared" si="22"/>
        <v>84000.730169999995</v>
      </c>
      <c r="H1232" s="2">
        <f t="shared" si="23"/>
        <v>0.4699999999938882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551622.67000000004</v>
      </c>
      <c r="D1236" s="1">
        <f>BILANCA!E259</f>
        <v>626622.67000000004</v>
      </c>
      <c r="E1236" s="1">
        <v>0</v>
      </c>
      <c r="F1236" s="1">
        <v>0</v>
      </c>
      <c r="G1236" s="2">
        <f t="shared" si="22"/>
        <v>456631.60653000005</v>
      </c>
      <c r="H1236" s="2">
        <f t="shared" si="23"/>
        <v>0.65999999991618097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551622.67000000004</v>
      </c>
      <c r="D1237" s="1">
        <f>BILANCA!E260</f>
        <v>626622.67000000004</v>
      </c>
      <c r="E1237" s="1">
        <v>0</v>
      </c>
      <c r="F1237" s="1">
        <v>0</v>
      </c>
      <c r="G1237" s="2">
        <f t="shared" si="22"/>
        <v>458436.47453999997</v>
      </c>
      <c r="H1237" s="2">
        <f t="shared" si="23"/>
        <v>0.65999999991618097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225818.13</v>
      </c>
      <c r="D1240" s="1">
        <f>BILANCA!E264</f>
        <v>141749.81</v>
      </c>
      <c r="E1240" s="1">
        <v>0</v>
      </c>
      <c r="F1240" s="1">
        <v>0</v>
      </c>
      <c r="G1240" s="2">
        <f t="shared" si="22"/>
        <v>130894.66175</v>
      </c>
      <c r="H1240" s="2">
        <f t="shared" si="23"/>
        <v>0.32000000000698492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5481.45</v>
      </c>
      <c r="D1241" s="1">
        <f>BILANCA!E265</f>
        <v>7749.58</v>
      </c>
      <c r="E1241" s="1">
        <v>0</v>
      </c>
      <c r="F1241" s="1">
        <v>0</v>
      </c>
      <c r="G1241" s="2">
        <f t="shared" si="22"/>
        <v>5412.9973799999998</v>
      </c>
      <c r="H1241" s="2">
        <f t="shared" si="23"/>
        <v>0.86999999999989086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315.07</v>
      </c>
      <c r="E1244" s="1">
        <v>0</v>
      </c>
      <c r="F1244" s="1">
        <v>0</v>
      </c>
      <c r="G1244" s="2">
        <f t="shared" si="24"/>
        <v>164.46654000000001</v>
      </c>
      <c r="H1244" s="2">
        <f t="shared" si="23"/>
        <v>6.9999999999993179E-2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1863.08</v>
      </c>
      <c r="D1245" s="1">
        <f>BILANCA!E269</f>
        <v>0</v>
      </c>
      <c r="E1245" s="1">
        <v>0</v>
      </c>
      <c r="F1245" s="1">
        <v>0</v>
      </c>
      <c r="G1245" s="2">
        <f t="shared" si="24"/>
        <v>488.12696</v>
      </c>
      <c r="H1245" s="2">
        <f t="shared" si="23"/>
        <v>7.999999999992724E-2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12409.92</v>
      </c>
      <c r="D1263" s="1">
        <f>BILANCA!E287</f>
        <v>11392.9</v>
      </c>
      <c r="E1263" s="1">
        <v>0</v>
      </c>
      <c r="F1263" s="1">
        <v>0</v>
      </c>
      <c r="G1263" s="2">
        <f t="shared" si="24"/>
        <v>9854.8016000000007</v>
      </c>
      <c r="H1263" s="2">
        <f t="shared" si="23"/>
        <v>0.18000000000029104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32261.21</v>
      </c>
      <c r="D1264" s="1">
        <f>BILANCA!E288</f>
        <v>40190.370000000003</v>
      </c>
      <c r="E1264" s="1">
        <v>0</v>
      </c>
      <c r="F1264" s="1">
        <v>0</v>
      </c>
      <c r="G1264" s="2">
        <f t="shared" si="24"/>
        <v>31652.387950000004</v>
      </c>
      <c r="H1264" s="2">
        <f t="shared" si="23"/>
        <v>0.58000000000174623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8215.5400000000009</v>
      </c>
      <c r="D1265" s="1">
        <f>BILANCA!E289</f>
        <v>8215.5400000000009</v>
      </c>
      <c r="E1265" s="1">
        <v>0</v>
      </c>
      <c r="F1265" s="1">
        <v>0</v>
      </c>
      <c r="G1265" s="2">
        <f t="shared" si="24"/>
        <v>6950.3468400000002</v>
      </c>
      <c r="H1265" s="2">
        <f t="shared" si="23"/>
        <v>0.91999999999825377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5507.99</v>
      </c>
      <c r="D1266" s="1">
        <f>BILANCA!E290</f>
        <v>32339.63</v>
      </c>
      <c r="E1266" s="1">
        <v>0</v>
      </c>
      <c r="F1266" s="1">
        <v>0</v>
      </c>
      <c r="G1266" s="2">
        <f t="shared" si="24"/>
        <v>19862.991750000001</v>
      </c>
      <c r="H1266" s="2">
        <f t="shared" si="23"/>
        <v>0.37999999999919964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8975.1299999999992</v>
      </c>
      <c r="D1269" s="1">
        <f>BILANCA!E293</f>
        <v>4.22</v>
      </c>
      <c r="E1269" s="1">
        <v>0</v>
      </c>
      <c r="F1269" s="1">
        <v>0</v>
      </c>
      <c r="G1269" s="2">
        <f t="shared" si="24"/>
        <v>2569.3010199999999</v>
      </c>
      <c r="H1269" s="2">
        <f t="shared" si="23"/>
        <v>0.3499999999991994</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204.39</v>
      </c>
      <c r="D1273" s="1">
        <f>BILANCA!E297</f>
        <v>11392.9</v>
      </c>
      <c r="E1273" s="1">
        <v>0</v>
      </c>
      <c r="F1273" s="1">
        <v>0</v>
      </c>
      <c r="G1273" s="2">
        <f t="shared" si="24"/>
        <v>6667.1550999999999</v>
      </c>
      <c r="H1273" s="2">
        <f t="shared" si="23"/>
        <v>0.49000000000035016</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2434.67</v>
      </c>
      <c r="D1274" s="1">
        <f>BILANCA!E298</f>
        <v>1750</v>
      </c>
      <c r="E1274" s="1">
        <v>0</v>
      </c>
      <c r="F1274" s="1">
        <v>0</v>
      </c>
      <c r="G1274" s="2">
        <f t="shared" si="24"/>
        <v>1726.9889699999999</v>
      </c>
      <c r="H1274" s="2">
        <f t="shared" si="23"/>
        <v>0.32999999999992724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197442.57</v>
      </c>
      <c r="D1299" s="6">
        <f>'RAS-funkcijski'!E5</f>
        <v>254941.76</v>
      </c>
      <c r="E1299" s="6">
        <v>0</v>
      </c>
      <c r="F1299" s="6">
        <v>0</v>
      </c>
      <c r="G1299" s="7">
        <f t="shared" si="24"/>
        <v>707.32609000000002</v>
      </c>
      <c r="H1299" s="7">
        <f t="shared" si="23"/>
        <v>0.66999999998370185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20777.150000000001</v>
      </c>
      <c r="D1300" s="1">
        <f>'RAS-funkcijski'!E6</f>
        <v>18006.259999999998</v>
      </c>
      <c r="E1300" s="1">
        <v>0</v>
      </c>
      <c r="F1300" s="1">
        <v>0</v>
      </c>
      <c r="G1300" s="2">
        <f t="shared" si="24"/>
        <v>113.57934</v>
      </c>
      <c r="H1300" s="2">
        <f t="shared" si="23"/>
        <v>0.40999999999985448</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10277.44</v>
      </c>
      <c r="D1301" s="1">
        <f>'RAS-funkcijski'!E7</f>
        <v>16755.62</v>
      </c>
      <c r="E1301" s="1">
        <v>0</v>
      </c>
      <c r="F1301" s="1">
        <v>0</v>
      </c>
      <c r="G1301" s="2">
        <f t="shared" si="24"/>
        <v>131.36604</v>
      </c>
      <c r="H1301" s="2">
        <f t="shared" si="23"/>
        <v>0.82000000000152795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10499.71</v>
      </c>
      <c r="D1302" s="1">
        <f>'RAS-funkcijski'!E8</f>
        <v>1250.6400000000001</v>
      </c>
      <c r="E1302" s="1">
        <v>0</v>
      </c>
      <c r="F1302" s="1">
        <v>0</v>
      </c>
      <c r="G1302" s="2">
        <f t="shared" si="24"/>
        <v>52.003959999999992</v>
      </c>
      <c r="H1302" s="2">
        <f t="shared" si="23"/>
        <v>0.65000000000077307</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176665.42</v>
      </c>
      <c r="D1307" s="1">
        <f>'RAS-funkcijski'!E13</f>
        <v>236935.5</v>
      </c>
      <c r="E1307" s="1">
        <v>0</v>
      </c>
      <c r="F1307" s="1">
        <v>0</v>
      </c>
      <c r="G1307" s="2">
        <f t="shared" si="24"/>
        <v>5854.8277799999996</v>
      </c>
      <c r="H1307" s="2">
        <f t="shared" si="23"/>
        <v>0.92000000001280569</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174463.47</v>
      </c>
      <c r="D1308" s="1">
        <f>'RAS-funkcijski'!E14</f>
        <v>233883.79</v>
      </c>
      <c r="E1308" s="1">
        <v>0</v>
      </c>
      <c r="F1308" s="1">
        <v>0</v>
      </c>
      <c r="G1308" s="2">
        <f t="shared" si="24"/>
        <v>6422.3104999999996</v>
      </c>
      <c r="H1308" s="2">
        <f t="shared" si="23"/>
        <v>0.67999999999301508</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2201.9499999999998</v>
      </c>
      <c r="D1310" s="1">
        <f>'RAS-funkcijski'!E16</f>
        <v>3051.71</v>
      </c>
      <c r="E1310" s="1">
        <v>0</v>
      </c>
      <c r="F1310" s="1">
        <v>0</v>
      </c>
      <c r="G1310" s="2">
        <f t="shared" si="24"/>
        <v>99.664439999999999</v>
      </c>
      <c r="H1310" s="2">
        <f t="shared" si="23"/>
        <v>0.34000000000014552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83254.73</v>
      </c>
      <c r="D1322" s="1">
        <f>'RAS-funkcijski'!E28</f>
        <v>56191.06</v>
      </c>
      <c r="E1322" s="1">
        <v>0</v>
      </c>
      <c r="F1322" s="1">
        <v>0</v>
      </c>
      <c r="G1322" s="2">
        <f t="shared" si="24"/>
        <v>4695.2844000000005</v>
      </c>
      <c r="H1322" s="2">
        <f t="shared" si="23"/>
        <v>0.33000000000174623</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83254.73</v>
      </c>
      <c r="D1324" s="1">
        <f>'RAS-funkcijski'!E30</f>
        <v>56191.06</v>
      </c>
      <c r="E1324" s="1">
        <v>0</v>
      </c>
      <c r="F1324" s="1">
        <v>0</v>
      </c>
      <c r="G1324" s="2">
        <f t="shared" si="24"/>
        <v>5086.5580999999993</v>
      </c>
      <c r="H1324" s="2">
        <f t="shared" si="23"/>
        <v>0.33000000000174623</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58057.1</v>
      </c>
      <c r="D1329" s="1">
        <f>'RAS-funkcijski'!E35</f>
        <v>74346.320000000007</v>
      </c>
      <c r="E1329" s="1">
        <v>0</v>
      </c>
      <c r="F1329" s="1">
        <v>0</v>
      </c>
      <c r="G1329" s="2">
        <f t="shared" si="24"/>
        <v>6409.2419399999999</v>
      </c>
      <c r="H1329" s="2">
        <f t="shared" si="23"/>
        <v>0.42000000000552973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58057.1</v>
      </c>
      <c r="D1348" s="1">
        <f>'RAS-funkcijski'!E54</f>
        <v>74346.320000000007</v>
      </c>
      <c r="E1348" s="1">
        <v>0</v>
      </c>
      <c r="F1348" s="1">
        <v>0</v>
      </c>
      <c r="G1348" s="2">
        <f t="shared" si="24"/>
        <v>10337.487000000001</v>
      </c>
      <c r="H1348" s="2">
        <f t="shared" si="27"/>
        <v>0.42000000000552973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58057.1</v>
      </c>
      <c r="D1349" s="1">
        <f>'RAS-funkcijski'!E55</f>
        <v>74346.320000000007</v>
      </c>
      <c r="E1349" s="1">
        <v>0</v>
      </c>
      <c r="F1349" s="1">
        <v>0</v>
      </c>
      <c r="G1349" s="2">
        <f t="shared" si="24"/>
        <v>10544.23674</v>
      </c>
      <c r="H1349" s="2">
        <f t="shared" si="27"/>
        <v>0.42000000000552973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33728.79</v>
      </c>
      <c r="D1369" s="1">
        <f>'RAS-funkcijski'!E75</f>
        <v>21766.67</v>
      </c>
      <c r="E1369" s="1">
        <v>0</v>
      </c>
      <c r="F1369" s="1">
        <v>0</v>
      </c>
      <c r="G1369" s="2">
        <f t="shared" si="24"/>
        <v>5485.6112299999986</v>
      </c>
      <c r="H1369" s="2">
        <f t="shared" si="27"/>
        <v>0.54000000000087311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33728.79</v>
      </c>
      <c r="D1375" s="1">
        <f>'RAS-funkcijski'!E81</f>
        <v>21766.67</v>
      </c>
      <c r="E1375" s="1">
        <v>0</v>
      </c>
      <c r="F1375" s="1">
        <v>0</v>
      </c>
      <c r="G1375" s="2">
        <f t="shared" si="24"/>
        <v>5949.184009999999</v>
      </c>
      <c r="H1375" s="2">
        <f t="shared" si="27"/>
        <v>0.54000000000087311</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45599.47</v>
      </c>
      <c r="D1376" s="1">
        <f>'RAS-funkcijski'!E82</f>
        <v>251086.94999999998</v>
      </c>
      <c r="E1376" s="1">
        <v>0</v>
      </c>
      <c r="F1376" s="1">
        <v>0</v>
      </c>
      <c r="G1376" s="2">
        <f t="shared" si="24"/>
        <v>42726.32286</v>
      </c>
      <c r="H1376" s="2">
        <f t="shared" si="27"/>
        <v>0.52000000001862645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16628.82</v>
      </c>
      <c r="D1378" s="1">
        <f>'RAS-funkcijski'!E84</f>
        <v>62724.31</v>
      </c>
      <c r="E1378" s="1">
        <v>0</v>
      </c>
      <c r="F1378" s="1">
        <v>0</v>
      </c>
      <c r="G1378" s="2">
        <f t="shared" si="24"/>
        <v>11366.1952</v>
      </c>
      <c r="H1378" s="2">
        <f t="shared" si="27"/>
        <v>0.48999999999796273</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28970.65</v>
      </c>
      <c r="D1380" s="1">
        <f>'RAS-funkcijski'!E86</f>
        <v>149205.93</v>
      </c>
      <c r="E1380" s="1">
        <v>0</v>
      </c>
      <c r="F1380" s="1">
        <v>0</v>
      </c>
      <c r="G1380" s="2">
        <f t="shared" si="24"/>
        <v>26845.365819999999</v>
      </c>
      <c r="H1380" s="2">
        <f t="shared" si="27"/>
        <v>0.42000000000552973</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39156.71</v>
      </c>
      <c r="E1382" s="1">
        <v>0</v>
      </c>
      <c r="F1382" s="1">
        <v>0</v>
      </c>
      <c r="G1382" s="2">
        <f t="shared" si="24"/>
        <v>6578.3272800000004</v>
      </c>
      <c r="H1382" s="2">
        <f t="shared" si="27"/>
        <v>0.29000000000087311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27387.200000000001</v>
      </c>
      <c r="D1401" s="1">
        <f>'RAS-funkcijski'!E107</f>
        <v>73612.05</v>
      </c>
      <c r="E1401" s="1">
        <v>0</v>
      </c>
      <c r="F1401" s="1">
        <v>0</v>
      </c>
      <c r="G1401" s="2">
        <f t="shared" si="24"/>
        <v>17984.963899999999</v>
      </c>
      <c r="H1401" s="2">
        <f t="shared" si="27"/>
        <v>0.25000000000363798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27387.200000000001</v>
      </c>
      <c r="D1407" s="1">
        <f>'RAS-funkcijski'!E113</f>
        <v>73612.05</v>
      </c>
      <c r="E1407" s="1">
        <v>0</v>
      </c>
      <c r="F1407" s="1">
        <v>0</v>
      </c>
      <c r="G1407" s="2">
        <f t="shared" si="24"/>
        <v>19032.631700000002</v>
      </c>
      <c r="H1407" s="2">
        <f t="shared" si="27"/>
        <v>0.25000000000363798</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146673.21</v>
      </c>
      <c r="D1408" s="1">
        <f>'RAS-funkcijski'!E114</f>
        <v>168232.46</v>
      </c>
      <c r="E1408" s="1">
        <v>0</v>
      </c>
      <c r="F1408" s="1">
        <v>0</v>
      </c>
      <c r="G1408" s="2">
        <f t="shared" si="24"/>
        <v>53145.194299999996</v>
      </c>
      <c r="H1408" s="2">
        <f t="shared" si="27"/>
        <v>0.66999999998370185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146673.21</v>
      </c>
      <c r="D1409" s="1">
        <f>'RAS-funkcijski'!E115</f>
        <v>168232.46</v>
      </c>
      <c r="E1409" s="1">
        <v>0</v>
      </c>
      <c r="F1409" s="1">
        <v>0</v>
      </c>
      <c r="G1409" s="2">
        <f t="shared" si="24"/>
        <v>53628.332429999995</v>
      </c>
      <c r="H1409" s="2">
        <f t="shared" si="27"/>
        <v>0.66999999998370185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146673.21</v>
      </c>
      <c r="D1410" s="1">
        <f>'RAS-funkcijski'!E116</f>
        <v>168232.46</v>
      </c>
      <c r="E1410" s="1">
        <v>0</v>
      </c>
      <c r="F1410" s="1">
        <v>0</v>
      </c>
      <c r="G1410" s="2">
        <f t="shared" si="24"/>
        <v>54111.470560000002</v>
      </c>
      <c r="H1410" s="2">
        <f t="shared" si="27"/>
        <v>0.66999999998370185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131648.53000000003</v>
      </c>
      <c r="D1423" s="1">
        <f>'RAS-funkcijski'!E129</f>
        <v>232989.09999999998</v>
      </c>
      <c r="E1423" s="1">
        <v>0</v>
      </c>
      <c r="F1423" s="1">
        <v>0</v>
      </c>
      <c r="G1423" s="2">
        <f t="shared" si="24"/>
        <v>74703.341249999998</v>
      </c>
      <c r="H1423" s="2">
        <f t="shared" si="27"/>
        <v>0.56999999994877726</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85229.24</v>
      </c>
      <c r="D1427" s="1">
        <f>'RAS-funkcijski'!E133</f>
        <v>197240.8</v>
      </c>
      <c r="E1427" s="1">
        <v>0</v>
      </c>
      <c r="F1427" s="1">
        <v>0</v>
      </c>
      <c r="G1427" s="2">
        <f t="shared" si="24"/>
        <v>61882.698360000002</v>
      </c>
      <c r="H1427" s="2">
        <f t="shared" si="27"/>
        <v>0.44000000001688022</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36883.160000000003</v>
      </c>
      <c r="D1429" s="1">
        <f>'RAS-funkcijski'!E135</f>
        <v>18345.45</v>
      </c>
      <c r="E1429" s="1">
        <v>0</v>
      </c>
      <c r="F1429" s="1">
        <v>0</v>
      </c>
      <c r="G1429" s="2">
        <f t="shared" si="24"/>
        <v>9638.201860000001</v>
      </c>
      <c r="H1429" s="2">
        <f t="shared" si="27"/>
        <v>0.61000000000422006</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8872.52</v>
      </c>
      <c r="D1432" s="1">
        <f>'RAS-funkcijski'!E138</f>
        <v>16478.509999999998</v>
      </c>
      <c r="E1432" s="1">
        <v>0</v>
      </c>
      <c r="F1432" s="1">
        <v>0</v>
      </c>
      <c r="G1432" s="2">
        <f t="shared" si="24"/>
        <v>5605.1583599999994</v>
      </c>
      <c r="H1432" s="2">
        <f t="shared" si="27"/>
        <v>0.97000000000116415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663.61</v>
      </c>
      <c r="D1434" s="1">
        <f>'RAS-funkcijski'!E140</f>
        <v>924.34</v>
      </c>
      <c r="E1434" s="1">
        <v>0</v>
      </c>
      <c r="F1434" s="1">
        <v>0</v>
      </c>
      <c r="G1434" s="2">
        <f t="shared" si="24"/>
        <v>341.67144000000002</v>
      </c>
      <c r="H1434" s="2">
        <f t="shared" si="27"/>
        <v>0.73000000000001819</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723791.6</v>
      </c>
      <c r="D1435" s="13">
        <f>'RAS-funkcijski'!E141</f>
        <v>1133166.3700000001</v>
      </c>
      <c r="E1435" s="13">
        <v>0</v>
      </c>
      <c r="F1435" s="13">
        <v>0</v>
      </c>
      <c r="G1435" s="14">
        <f t="shared" si="24"/>
        <v>409647.03458000009</v>
      </c>
      <c r="H1435" s="14">
        <f t="shared" si="27"/>
        <v>0.77000000013504177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1365.89</v>
      </c>
      <c r="D1436" s="6">
        <f>'P-VRIO'!E5</f>
        <v>0</v>
      </c>
      <c r="E1436" s="6">
        <v>0</v>
      </c>
      <c r="F1436" s="6">
        <v>0</v>
      </c>
      <c r="G1436" s="7">
        <f t="shared" si="24"/>
        <v>1.36589</v>
      </c>
      <c r="H1436" s="7">
        <f t="shared" si="27"/>
        <v>0.10999999999989996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1365.89</v>
      </c>
      <c r="D1453" s="1">
        <f>'P-VRIO'!E22</f>
        <v>0</v>
      </c>
      <c r="E1453" s="1">
        <v>0</v>
      </c>
      <c r="F1453" s="1">
        <v>0</v>
      </c>
      <c r="G1453" s="2">
        <f t="shared" si="24"/>
        <v>24.586020000000001</v>
      </c>
      <c r="H1453" s="2">
        <f t="shared" si="27"/>
        <v>0.10999999999989996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1365.89</v>
      </c>
      <c r="D1454" s="1">
        <f>'P-VRIO'!E23</f>
        <v>0</v>
      </c>
      <c r="E1454" s="1">
        <v>0</v>
      </c>
      <c r="F1454" s="1">
        <v>0</v>
      </c>
      <c r="G1454" s="2">
        <f t="shared" si="24"/>
        <v>25.951910000000002</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0</v>
      </c>
      <c r="E1456" s="1">
        <v>0</v>
      </c>
      <c r="F1456" s="1">
        <v>0</v>
      </c>
      <c r="G1456" s="2">
        <f t="shared" si="24"/>
        <v>28.683690000000002</v>
      </c>
      <c r="H1456" s="2">
        <f t="shared" si="27"/>
        <v>0.10999999999989996</v>
      </c>
      <c r="I1456" s="10">
        <f t="shared" si="30"/>
        <v>3.1552058999971306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67369.8</v>
      </c>
      <c r="D1480" s="6"/>
      <c r="E1480" s="6">
        <v>0</v>
      </c>
      <c r="F1480" s="6">
        <v>0</v>
      </c>
      <c r="G1480" s="7">
        <f t="shared" ref="G1480:G1580" si="34">B1480/1000*C1480</f>
        <v>67.369799999999998</v>
      </c>
      <c r="H1480" s="7">
        <f t="shared" ref="H1480:H1580" si="35">ABS(C1480-ROUND(C1480,0))</f>
        <v>0.19999999999708962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1144489.52</v>
      </c>
      <c r="D1481" s="1">
        <v>0</v>
      </c>
      <c r="E1481" s="1">
        <v>0</v>
      </c>
      <c r="F1481" s="1">
        <v>0</v>
      </c>
      <c r="G1481" s="2">
        <f t="shared" si="34"/>
        <v>2288.9790400000002</v>
      </c>
      <c r="H1481" s="2">
        <f t="shared" si="35"/>
        <v>0.47999999998137355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850300.63</v>
      </c>
      <c r="D1483" s="1">
        <v>0</v>
      </c>
      <c r="E1483" s="1">
        <v>0</v>
      </c>
      <c r="F1483" s="1">
        <v>0</v>
      </c>
      <c r="G1483" s="2">
        <f t="shared" si="34"/>
        <v>3401.2025200000003</v>
      </c>
      <c r="H1483" s="2">
        <f t="shared" si="35"/>
        <v>0.36999999999534339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413018.72</v>
      </c>
      <c r="D1484" s="1">
        <v>0</v>
      </c>
      <c r="E1484" s="1">
        <v>0</v>
      </c>
      <c r="F1484" s="1">
        <v>0</v>
      </c>
      <c r="G1484" s="2">
        <f t="shared" si="34"/>
        <v>2065.0935999999997</v>
      </c>
      <c r="H1484" s="2">
        <f t="shared" si="35"/>
        <v>0.28000000002793968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252177.99</v>
      </c>
      <c r="D1485" s="1">
        <v>0</v>
      </c>
      <c r="E1485" s="1">
        <v>0</v>
      </c>
      <c r="F1485" s="1">
        <v>0</v>
      </c>
      <c r="G1485" s="2">
        <f t="shared" si="34"/>
        <v>1513.0679399999999</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1691.39</v>
      </c>
      <c r="D1486" s="1">
        <v>0</v>
      </c>
      <c r="E1486" s="1">
        <v>0</v>
      </c>
      <c r="F1486" s="1">
        <v>0</v>
      </c>
      <c r="G1486" s="2">
        <f t="shared" si="34"/>
        <v>11.839730000000001</v>
      </c>
      <c r="H1486" s="2">
        <f t="shared" si="35"/>
        <v>0.39000000000010004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29771.11</v>
      </c>
      <c r="D1489" s="1">
        <v>0</v>
      </c>
      <c r="E1489" s="1">
        <v>0</v>
      </c>
      <c r="F1489" s="1">
        <v>0</v>
      </c>
      <c r="G1489" s="2">
        <f t="shared" si="34"/>
        <v>297.71109999999999</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153641.42000000001</v>
      </c>
      <c r="D1491" s="1">
        <v>0</v>
      </c>
      <c r="E1491" s="1">
        <v>0</v>
      </c>
      <c r="F1491" s="1">
        <v>0</v>
      </c>
      <c r="G1491" s="2">
        <f t="shared" si="34"/>
        <v>1843.6970400000002</v>
      </c>
      <c r="H1491" s="2">
        <f t="shared" si="35"/>
        <v>0.42000000001280569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294184.68</v>
      </c>
      <c r="D1492" s="1">
        <v>0</v>
      </c>
      <c r="E1492" s="1">
        <v>0</v>
      </c>
      <c r="F1492" s="1">
        <v>0</v>
      </c>
      <c r="G1492" s="2">
        <f t="shared" si="34"/>
        <v>3824.4008399999998</v>
      </c>
      <c r="H1492" s="2">
        <f t="shared" si="35"/>
        <v>0.32000000000698492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4.21</v>
      </c>
      <c r="D1493" s="1">
        <v>0</v>
      </c>
      <c r="E1493" s="1">
        <v>0</v>
      </c>
      <c r="F1493" s="1">
        <v>0</v>
      </c>
      <c r="G1493" s="2">
        <f t="shared" si="34"/>
        <v>5.8939999999999999E-2</v>
      </c>
      <c r="H1493" s="2">
        <f t="shared" si="35"/>
        <v>0.20999999999999996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4.21</v>
      </c>
      <c r="D1497" s="1">
        <v>0</v>
      </c>
      <c r="E1497" s="1">
        <v>0</v>
      </c>
      <c r="F1497" s="1">
        <v>0</v>
      </c>
      <c r="G1497" s="2">
        <f t="shared" si="34"/>
        <v>7.578E-2</v>
      </c>
      <c r="H1497" s="2">
        <f t="shared" si="35"/>
        <v>0.20999999999999996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1119716.6600000001</v>
      </c>
      <c r="D1499" s="1">
        <v>0</v>
      </c>
      <c r="E1499" s="1">
        <v>0</v>
      </c>
      <c r="F1499" s="1">
        <v>0</v>
      </c>
      <c r="G1499" s="2">
        <f t="shared" si="34"/>
        <v>22394.333200000005</v>
      </c>
      <c r="H1499" s="2">
        <f t="shared" si="35"/>
        <v>0.33999999985098839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843388.5</v>
      </c>
      <c r="D1501" s="1">
        <v>0</v>
      </c>
      <c r="E1501" s="1">
        <v>0</v>
      </c>
      <c r="F1501" s="1">
        <v>0</v>
      </c>
      <c r="G1501" s="2">
        <f t="shared" si="34"/>
        <v>18554.546999999999</v>
      </c>
      <c r="H1501" s="2">
        <f t="shared" si="35"/>
        <v>0.5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406404.97</v>
      </c>
      <c r="D1502" s="1">
        <v>0</v>
      </c>
      <c r="E1502" s="1">
        <v>0</v>
      </c>
      <c r="F1502" s="1">
        <v>0</v>
      </c>
      <c r="G1502" s="2">
        <f t="shared" si="34"/>
        <v>9347.3143099999998</v>
      </c>
      <c r="H1502" s="2">
        <f t="shared" si="35"/>
        <v>3.0000000027939677E-2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263592.8</v>
      </c>
      <c r="D1503" s="1">
        <v>0</v>
      </c>
      <c r="E1503" s="1">
        <v>0</v>
      </c>
      <c r="F1503" s="1">
        <v>0</v>
      </c>
      <c r="G1503" s="2">
        <f t="shared" si="34"/>
        <v>6326.2272000000003</v>
      </c>
      <c r="H1503" s="2">
        <f t="shared" si="35"/>
        <v>0.20000000001164153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1792.12</v>
      </c>
      <c r="D1504" s="1">
        <v>0</v>
      </c>
      <c r="E1504" s="1">
        <v>0</v>
      </c>
      <c r="F1504" s="1">
        <v>0</v>
      </c>
      <c r="G1504" s="2">
        <f t="shared" si="34"/>
        <v>44.802999999999997</v>
      </c>
      <c r="H1504" s="2">
        <f t="shared" si="35"/>
        <v>0.11999999999989086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28461.03</v>
      </c>
      <c r="D1507" s="1">
        <v>0</v>
      </c>
      <c r="E1507" s="1">
        <v>0</v>
      </c>
      <c r="F1507" s="1">
        <v>0</v>
      </c>
      <c r="G1507" s="2">
        <f t="shared" si="34"/>
        <v>796.90883999999994</v>
      </c>
      <c r="H1507" s="2">
        <f t="shared" si="35"/>
        <v>2.9999999998835847E-2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143137.57999999999</v>
      </c>
      <c r="D1509" s="1">
        <v>0</v>
      </c>
      <c r="E1509" s="1">
        <v>0</v>
      </c>
      <c r="F1509" s="1">
        <v>0</v>
      </c>
      <c r="G1509" s="2">
        <f t="shared" si="34"/>
        <v>4294.1273999999994</v>
      </c>
      <c r="H1509" s="2">
        <f t="shared" si="35"/>
        <v>0.42000000001280569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267353.03999999998</v>
      </c>
      <c r="D1510" s="1">
        <v>0</v>
      </c>
      <c r="E1510" s="1">
        <v>0</v>
      </c>
      <c r="F1510" s="1">
        <v>0</v>
      </c>
      <c r="G1510" s="2">
        <f t="shared" si="34"/>
        <v>8287.9442399999989</v>
      </c>
      <c r="H1510" s="2">
        <f t="shared" si="35"/>
        <v>3.9999999979045242E-2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8975.1200000000008</v>
      </c>
      <c r="D1511" s="1">
        <v>0</v>
      </c>
      <c r="E1511" s="1">
        <v>0</v>
      </c>
      <c r="F1511" s="1">
        <v>0</v>
      </c>
      <c r="G1511" s="2">
        <f t="shared" si="34"/>
        <v>287.20384000000001</v>
      </c>
      <c r="H1511" s="2">
        <f t="shared" si="35"/>
        <v>0.12000000000080036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8975.1200000000008</v>
      </c>
      <c r="D1515" s="1">
        <v>0</v>
      </c>
      <c r="E1515" s="1">
        <v>0</v>
      </c>
      <c r="F1515" s="1">
        <v>0</v>
      </c>
      <c r="G1515" s="2">
        <f t="shared" si="34"/>
        <v>323.10432000000003</v>
      </c>
      <c r="H1515" s="2">
        <f t="shared" si="35"/>
        <v>0.12000000000080036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92142.659999999916</v>
      </c>
      <c r="D1517" s="1">
        <v>0</v>
      </c>
      <c r="E1517" s="1">
        <v>0</v>
      </c>
      <c r="F1517" s="1">
        <v>0</v>
      </c>
      <c r="G1517" s="2">
        <f t="shared" si="34"/>
        <v>3501.4210799999969</v>
      </c>
      <c r="H1517" s="2">
        <f t="shared" si="35"/>
        <v>0.34000000008381903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19608.440000000002</v>
      </c>
      <c r="D1518" s="1">
        <v>0</v>
      </c>
      <c r="E1518" s="1">
        <v>0</v>
      </c>
      <c r="F1518" s="1">
        <v>0</v>
      </c>
      <c r="G1518" s="2">
        <f t="shared" si="34"/>
        <v>764.72916000000009</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11392.9</v>
      </c>
      <c r="D1524" s="1">
        <v>0</v>
      </c>
      <c r="E1524" s="1">
        <v>0</v>
      </c>
      <c r="F1524" s="1">
        <v>0</v>
      </c>
      <c r="G1524" s="2">
        <f t="shared" si="34"/>
        <v>512.68049999999994</v>
      </c>
      <c r="H1524" s="2">
        <f t="shared" si="35"/>
        <v>0.1000000000003638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11392.9</v>
      </c>
      <c r="D1560" s="1">
        <v>0</v>
      </c>
      <c r="E1560" s="1">
        <v>0</v>
      </c>
      <c r="F1560" s="1">
        <v>0</v>
      </c>
      <c r="G1560" s="2">
        <f t="shared" si="34"/>
        <v>922.82489999999996</v>
      </c>
      <c r="H1560" s="2">
        <f t="shared" si="35"/>
        <v>0.1000000000003638</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11392.9</v>
      </c>
      <c r="D1562" s="1">
        <v>0</v>
      </c>
      <c r="E1562" s="1">
        <v>0</v>
      </c>
      <c r="F1562" s="1">
        <v>0</v>
      </c>
      <c r="G1562" s="2">
        <f t="shared" si="34"/>
        <v>945.61070000000007</v>
      </c>
      <c r="H1562" s="2">
        <f t="shared" si="35"/>
        <v>0.1000000000003638</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72534.22</v>
      </c>
      <c r="D1576" s="1">
        <v>0</v>
      </c>
      <c r="E1576" s="1">
        <v>0</v>
      </c>
      <c r="F1576" s="1">
        <v>0</v>
      </c>
      <c r="G1576" s="2">
        <f t="shared" si="34"/>
        <v>7035.81934</v>
      </c>
      <c r="H1576" s="2">
        <f t="shared" si="35"/>
        <v>0.22000000000116415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40190.370000000003</v>
      </c>
      <c r="D1578" s="1">
        <v>0</v>
      </c>
      <c r="E1578" s="1">
        <v>0</v>
      </c>
      <c r="F1578" s="1">
        <v>0</v>
      </c>
      <c r="G1578" s="2">
        <f t="shared" si="34"/>
        <v>3978.8466300000005</v>
      </c>
      <c r="H1578" s="2">
        <f t="shared" si="35"/>
        <v>0.37000000000261934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32339.63</v>
      </c>
      <c r="D1579" s="1">
        <v>0</v>
      </c>
      <c r="E1579" s="1">
        <v>0</v>
      </c>
      <c r="F1579" s="1">
        <v>0</v>
      </c>
      <c r="G1579" s="2">
        <f t="shared" si="34"/>
        <v>3233.9630000000002</v>
      </c>
      <c r="H1579" s="2">
        <f t="shared" si="35"/>
        <v>0.36999999999898137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4.22</v>
      </c>
      <c r="D1580" s="13">
        <v>0</v>
      </c>
      <c r="E1580" s="13">
        <v>0</v>
      </c>
      <c r="F1580" s="13">
        <v>0</v>
      </c>
      <c r="G1580" s="14">
        <f t="shared" si="34"/>
        <v>0.42621999999999999</v>
      </c>
      <c r="H1580" s="14">
        <f t="shared" si="35"/>
        <v>0.21999999999999975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1128016.8099999998</v>
      </c>
      <c r="I16" s="170">
        <f>'PR-RAS'!E6</f>
        <v>1204308.82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651318.07999999996</v>
      </c>
      <c r="I17" s="170">
        <f>'PR-RAS'!E151</f>
        <v>838981.69</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40867.199999999735</v>
      </c>
      <c r="I18" s="170">
        <f>'PR-RAS'!E645</f>
        <v>108534.79000000007</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2816938.7300000009</v>
      </c>
      <c r="I20" s="173">
        <f>BILANCA!E7</f>
        <v>2904786.29</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305944.94000000006</v>
      </c>
      <c r="I21" s="175">
        <f>BILANCA!E68</f>
        <v>266007.85000000003</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67369.789999999994</v>
      </c>
      <c r="I22" s="175">
        <f>BILANCA!E176</f>
        <v>92142.66</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3055513.88</v>
      </c>
      <c r="I23" s="177">
        <f>BILANCA!E237</f>
        <v>3078651.48</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197442.57</v>
      </c>
      <c r="I24" s="173">
        <f>'RAS-funkcijski'!E5</f>
        <v>254941.76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58057.1</v>
      </c>
      <c r="I25" s="175">
        <f>'RAS-funkcijski'!E35</f>
        <v>74346.320000000007</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39156.71</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146673.21</v>
      </c>
      <c r="I27" s="175">
        <f>'RAS-funkcijski'!E114</f>
        <v>168232.46</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723791.6</v>
      </c>
      <c r="I28" s="179">
        <f>'RAS-funkcijski'!E141</f>
        <v>1133166.3700000001</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1365.89</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1365.89</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67369.8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92142.659999999916</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19608.440000000002</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72534.22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100" zoomScaleNormal="100" workbookViewId="0">
      <selection activeCell="D118" sqref="D11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1128016.8099999998</v>
      </c>
      <c r="E6" s="51">
        <f>E7+E44+E50+E82+E106+E124+E133+E139</f>
        <v>1204308.82</v>
      </c>
      <c r="F6" s="52">
        <f t="shared" ref="F6:F131" si="0">IF(D6&lt;&gt;0,IF(E6/D6&gt;=100,"&gt;&gt;100",E6/D6*100),"-")</f>
        <v>106.76337527274973</v>
      </c>
    </row>
    <row r="7" spans="1:25" ht="12.75" customHeight="1" x14ac:dyDescent="0.2">
      <c r="A7" s="53">
        <v>61</v>
      </c>
      <c r="B7" s="294" t="s">
        <v>60</v>
      </c>
      <c r="C7" s="50" t="s">
        <v>61</v>
      </c>
      <c r="D7" s="51">
        <f t="shared" ref="D7:E7" si="1">D8+D17+D23+D29+D37+D40</f>
        <v>129430.02</v>
      </c>
      <c r="E7" s="51">
        <f t="shared" si="1"/>
        <v>242246.56</v>
      </c>
      <c r="F7" s="52">
        <f t="shared" si="0"/>
        <v>187.16412158477607</v>
      </c>
    </row>
    <row r="8" spans="1:25" ht="12.75" customHeight="1" x14ac:dyDescent="0.2">
      <c r="A8" s="53">
        <v>611</v>
      </c>
      <c r="B8" s="85" t="s">
        <v>62</v>
      </c>
      <c r="C8" s="50" t="s">
        <v>63</v>
      </c>
      <c r="D8" s="51">
        <f t="shared" ref="D8:E8" si="2">SUM(D9:D14)-D15-D16</f>
        <v>113671.21</v>
      </c>
      <c r="E8" s="51">
        <f t="shared" si="2"/>
        <v>222946.76</v>
      </c>
      <c r="F8" s="52">
        <f t="shared" si="0"/>
        <v>196.13300500628083</v>
      </c>
    </row>
    <row r="9" spans="1:25" ht="12.75" customHeight="1" x14ac:dyDescent="0.2">
      <c r="A9" s="53">
        <v>6111</v>
      </c>
      <c r="B9" s="85" t="s">
        <v>64</v>
      </c>
      <c r="C9" s="50" t="s">
        <v>65</v>
      </c>
      <c r="D9" s="242">
        <v>126087.78</v>
      </c>
      <c r="E9" s="242">
        <v>229286.22</v>
      </c>
      <c r="F9" s="52">
        <f t="shared" si="0"/>
        <v>181.84650407834923</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15096.79</v>
      </c>
      <c r="E13" s="242">
        <v>24578.63</v>
      </c>
      <c r="F13" s="52">
        <f t="shared" si="0"/>
        <v>162.80699406960022</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27513.360000000001</v>
      </c>
      <c r="E15" s="242">
        <v>30918.09</v>
      </c>
      <c r="F15" s="52">
        <f t="shared" si="0"/>
        <v>112.37482444892225</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12697.4</v>
      </c>
      <c r="E23" s="51">
        <f t="shared" si="4"/>
        <v>16195.46</v>
      </c>
      <c r="F23" s="52">
        <f t="shared" si="0"/>
        <v>127.5494195662104</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12697.4</v>
      </c>
      <c r="E27" s="242">
        <v>16195.46</v>
      </c>
      <c r="F27" s="52">
        <f t="shared" si="0"/>
        <v>127.5494195662104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3061.41</v>
      </c>
      <c r="E29" s="51">
        <f t="shared" si="5"/>
        <v>3104.34</v>
      </c>
      <c r="F29" s="52">
        <f t="shared" si="0"/>
        <v>101.40229502092176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2450.41</v>
      </c>
      <c r="E31" s="242">
        <v>3104.34</v>
      </c>
      <c r="F31" s="52">
        <f t="shared" si="0"/>
        <v>126.6865544949621</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611</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780991.4</v>
      </c>
      <c r="E50" s="51">
        <f>E51+E54+E59+E62+E65+E68+E71+E74+E77</f>
        <v>721380.25</v>
      </c>
      <c r="F50" s="52">
        <f t="shared" si="0"/>
        <v>92.36724629746243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325050.37</v>
      </c>
      <c r="E59" s="51">
        <f t="shared" si="12"/>
        <v>356932.55</v>
      </c>
      <c r="F59" s="52">
        <f t="shared" si="0"/>
        <v>109.80838139024422</v>
      </c>
    </row>
    <row r="60" spans="1:6" ht="24" x14ac:dyDescent="0.2">
      <c r="A60" s="53">
        <v>6331</v>
      </c>
      <c r="B60" s="86" t="s">
        <v>166</v>
      </c>
      <c r="C60" s="50" t="s">
        <v>167</v>
      </c>
      <c r="D60" s="242">
        <v>298505.81</v>
      </c>
      <c r="E60" s="242">
        <v>305832.55</v>
      </c>
      <c r="F60" s="52">
        <f t="shared" si="0"/>
        <v>102.45447148918139</v>
      </c>
    </row>
    <row r="61" spans="1:6" ht="24" x14ac:dyDescent="0.2">
      <c r="A61" s="53">
        <v>6332</v>
      </c>
      <c r="B61" s="86" t="s">
        <v>168</v>
      </c>
      <c r="C61" s="50" t="s">
        <v>169</v>
      </c>
      <c r="D61" s="242">
        <v>26544.560000000001</v>
      </c>
      <c r="E61" s="242">
        <v>51100</v>
      </c>
      <c r="F61" s="52">
        <f t="shared" si="0"/>
        <v>192.50648720491128</v>
      </c>
    </row>
    <row r="62" spans="1:6" ht="12.75" customHeight="1" x14ac:dyDescent="0.2">
      <c r="A62" s="53">
        <v>634</v>
      </c>
      <c r="B62" s="85" t="s">
        <v>170</v>
      </c>
      <c r="C62" s="50" t="s">
        <v>171</v>
      </c>
      <c r="D62" s="51">
        <f t="shared" ref="D62:E62" si="13">SUM(D63:D64)</f>
        <v>4556.8900000000003</v>
      </c>
      <c r="E62" s="51">
        <f t="shared" si="13"/>
        <v>4320</v>
      </c>
      <c r="F62" s="52">
        <f t="shared" si="0"/>
        <v>94.801498390349551</v>
      </c>
    </row>
    <row r="63" spans="1:6" ht="12.75" customHeight="1" x14ac:dyDescent="0.2">
      <c r="A63" s="53">
        <v>6341</v>
      </c>
      <c r="B63" s="85" t="s">
        <v>172</v>
      </c>
      <c r="C63" s="50" t="s">
        <v>173</v>
      </c>
      <c r="D63" s="242">
        <v>4556.8900000000003</v>
      </c>
      <c r="E63" s="242">
        <v>4320</v>
      </c>
      <c r="F63" s="52">
        <f t="shared" si="0"/>
        <v>94.801498390349551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16134.96</v>
      </c>
      <c r="F68" s="52" t="str">
        <f t="shared" si="0"/>
        <v>-</v>
      </c>
    </row>
    <row r="69" spans="1:6" ht="12.75" customHeight="1" x14ac:dyDescent="0.2">
      <c r="A69" s="53" t="s">
        <v>184</v>
      </c>
      <c r="B69" s="85" t="s">
        <v>185</v>
      </c>
      <c r="C69" s="50" t="s">
        <v>184</v>
      </c>
      <c r="D69" s="242">
        <v>0</v>
      </c>
      <c r="E69" s="242">
        <v>16134.96</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451384.14</v>
      </c>
      <c r="E74" s="51">
        <f t="shared" si="17"/>
        <v>343992.74</v>
      </c>
      <c r="F74" s="52">
        <f t="shared" si="0"/>
        <v>76.208424159519652</v>
      </c>
    </row>
    <row r="75" spans="1:6" ht="12.75" customHeight="1" x14ac:dyDescent="0.2">
      <c r="A75" s="53" t="s">
        <v>196</v>
      </c>
      <c r="B75" s="85" t="s">
        <v>197</v>
      </c>
      <c r="C75" s="50" t="s">
        <v>196</v>
      </c>
      <c r="D75" s="242">
        <v>144114.4</v>
      </c>
      <c r="E75" s="242">
        <v>199034.22</v>
      </c>
      <c r="F75" s="52">
        <f t="shared" si="0"/>
        <v>138.10848881166629</v>
      </c>
    </row>
    <row r="76" spans="1:6" ht="12.75" customHeight="1" x14ac:dyDescent="0.2">
      <c r="A76" s="53" t="s">
        <v>198</v>
      </c>
      <c r="B76" s="85" t="s">
        <v>199</v>
      </c>
      <c r="C76" s="50" t="s">
        <v>198</v>
      </c>
      <c r="D76" s="242">
        <v>307269.74</v>
      </c>
      <c r="E76" s="242">
        <v>144958.51999999999</v>
      </c>
      <c r="F76" s="52">
        <f t="shared" si="0"/>
        <v>47.176308347187067</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159419.78999999998</v>
      </c>
      <c r="E82" s="51">
        <f t="shared" si="19"/>
        <v>116888.03</v>
      </c>
      <c r="F82" s="52">
        <f t="shared" si="0"/>
        <v>73.320903257995766</v>
      </c>
    </row>
    <row r="83" spans="1:6" ht="12.75" customHeight="1" x14ac:dyDescent="0.2">
      <c r="A83" s="53">
        <v>641</v>
      </c>
      <c r="B83" s="85" t="s">
        <v>212</v>
      </c>
      <c r="C83" s="50" t="s">
        <v>213</v>
      </c>
      <c r="D83" s="51">
        <f t="shared" ref="D83:E83" si="20">SUM(D84:D90)</f>
        <v>0.4</v>
      </c>
      <c r="E83" s="51">
        <f t="shared" si="20"/>
        <v>0.16</v>
      </c>
      <c r="F83" s="52">
        <f t="shared" si="0"/>
        <v>40</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0.4</v>
      </c>
      <c r="E85" s="242">
        <v>0.16</v>
      </c>
      <c r="F85" s="52">
        <f t="shared" si="0"/>
        <v>40</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159419.38999999998</v>
      </c>
      <c r="E91" s="51">
        <f t="shared" si="21"/>
        <v>116887.87</v>
      </c>
      <c r="F91" s="52">
        <f t="shared" si="0"/>
        <v>73.320986863643128</v>
      </c>
    </row>
    <row r="92" spans="1:6" ht="12.75" customHeight="1" x14ac:dyDescent="0.2">
      <c r="A92" s="53">
        <v>6421</v>
      </c>
      <c r="B92" s="85" t="s">
        <v>230</v>
      </c>
      <c r="C92" s="50" t="s">
        <v>231</v>
      </c>
      <c r="D92" s="242">
        <v>49914.75</v>
      </c>
      <c r="E92" s="242">
        <v>31388.12</v>
      </c>
      <c r="F92" s="52">
        <f t="shared" si="0"/>
        <v>62.883456292979524</v>
      </c>
    </row>
    <row r="93" spans="1:6" ht="12.75" customHeight="1" x14ac:dyDescent="0.2">
      <c r="A93" s="53">
        <v>6422</v>
      </c>
      <c r="B93" s="85" t="s">
        <v>232</v>
      </c>
      <c r="C93" s="50" t="s">
        <v>233</v>
      </c>
      <c r="D93" s="242">
        <v>101236.48</v>
      </c>
      <c r="E93" s="242">
        <v>79063.37</v>
      </c>
      <c r="F93" s="52">
        <f t="shared" si="0"/>
        <v>78.097707466715548</v>
      </c>
    </row>
    <row r="94" spans="1:6" ht="12.75" customHeight="1" x14ac:dyDescent="0.2">
      <c r="A94" s="53">
        <v>6423</v>
      </c>
      <c r="B94" s="85" t="s">
        <v>234</v>
      </c>
      <c r="C94" s="50" t="s">
        <v>235</v>
      </c>
      <c r="D94" s="242">
        <v>6054.81</v>
      </c>
      <c r="E94" s="242">
        <v>6436.38</v>
      </c>
      <c r="F94" s="52">
        <f t="shared" si="0"/>
        <v>106.30193185252716</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2213.35</v>
      </c>
      <c r="E97" s="242">
        <v>0</v>
      </c>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55557.130000000005</v>
      </c>
      <c r="E106" s="51">
        <f t="shared" si="23"/>
        <v>119871.84</v>
      </c>
      <c r="F106" s="52">
        <f t="shared" si="0"/>
        <v>215.76319727098934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48854.98</v>
      </c>
      <c r="E112" s="51">
        <f t="shared" si="25"/>
        <v>110320.5</v>
      </c>
      <c r="F112" s="52">
        <f t="shared" si="0"/>
        <v>225.81218946359206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78.75</v>
      </c>
      <c r="E114" s="242">
        <v>111.69</v>
      </c>
      <c r="F114" s="52">
        <f t="shared" si="0"/>
        <v>141.82857142857142</v>
      </c>
    </row>
    <row r="115" spans="1:6" ht="12.75" customHeight="1" x14ac:dyDescent="0.2">
      <c r="A115" s="53">
        <v>6524</v>
      </c>
      <c r="B115" s="85" t="s">
        <v>276</v>
      </c>
      <c r="C115" s="50" t="s">
        <v>277</v>
      </c>
      <c r="D115" s="242">
        <v>205.62</v>
      </c>
      <c r="E115" s="242">
        <v>21286.93</v>
      </c>
      <c r="F115" s="52" t="str">
        <f t="shared" si="0"/>
        <v>&gt;&gt;100</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48570.61</v>
      </c>
      <c r="E117" s="242">
        <v>88921.88</v>
      </c>
      <c r="F117" s="52">
        <f t="shared" si="0"/>
        <v>183.07754421861287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6702.15</v>
      </c>
      <c r="E120" s="51">
        <f t="shared" si="26"/>
        <v>9551.34</v>
      </c>
      <c r="F120" s="52">
        <f t="shared" si="0"/>
        <v>142.51158210425015</v>
      </c>
    </row>
    <row r="121" spans="1:6" ht="12.75" customHeight="1" x14ac:dyDescent="0.2">
      <c r="A121" s="53">
        <v>6531</v>
      </c>
      <c r="B121" s="85" t="s">
        <v>288</v>
      </c>
      <c r="C121" s="50" t="s">
        <v>289</v>
      </c>
      <c r="D121" s="242">
        <v>1358.44</v>
      </c>
      <c r="E121" s="242">
        <v>921.73</v>
      </c>
      <c r="F121" s="52">
        <f t="shared" si="0"/>
        <v>67.852095050204639</v>
      </c>
    </row>
    <row r="122" spans="1:6" ht="12.75" customHeight="1" x14ac:dyDescent="0.2">
      <c r="A122" s="53">
        <v>6532</v>
      </c>
      <c r="B122" s="85" t="s">
        <v>290</v>
      </c>
      <c r="C122" s="50" t="s">
        <v>291</v>
      </c>
      <c r="D122" s="242">
        <v>5343.71</v>
      </c>
      <c r="E122" s="242">
        <v>8325.9500000000007</v>
      </c>
      <c r="F122" s="52">
        <f t="shared" si="0"/>
        <v>155.80841774722057</v>
      </c>
    </row>
    <row r="123" spans="1:6" ht="12.75" customHeight="1" x14ac:dyDescent="0.2">
      <c r="A123" s="53">
        <v>6533</v>
      </c>
      <c r="B123" s="85" t="s">
        <v>292</v>
      </c>
      <c r="C123" s="50" t="s">
        <v>293</v>
      </c>
      <c r="D123" s="242">
        <v>0</v>
      </c>
      <c r="E123" s="242">
        <v>303.66000000000003</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2618.4699999999998</v>
      </c>
      <c r="E139" s="51">
        <f t="shared" si="33"/>
        <v>3922.14</v>
      </c>
      <c r="F139" s="52">
        <f t="shared" si="31"/>
        <v>149.78747130958158</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2618.4699999999998</v>
      </c>
      <c r="E150" s="242">
        <v>3922.14</v>
      </c>
      <c r="F150" s="52">
        <f t="shared" si="31"/>
        <v>149.78747130958158</v>
      </c>
    </row>
    <row r="151" spans="1:6" ht="12.75" customHeight="1" x14ac:dyDescent="0.2">
      <c r="A151" s="53">
        <v>3</v>
      </c>
      <c r="B151" s="85" t="s">
        <v>348</v>
      </c>
      <c r="C151" s="50" t="s">
        <v>56</v>
      </c>
      <c r="D151" s="51">
        <f t="shared" ref="D151:E151" si="35">D152+D163+D196+D215+D224+D252+D263</f>
        <v>651318.07999999996</v>
      </c>
      <c r="E151" s="51">
        <f t="shared" si="35"/>
        <v>838981.69</v>
      </c>
      <c r="F151" s="52">
        <f t="shared" si="31"/>
        <v>128.81289737880454</v>
      </c>
    </row>
    <row r="152" spans="1:6" ht="12.75" customHeight="1" x14ac:dyDescent="0.2">
      <c r="A152" s="53">
        <v>31</v>
      </c>
      <c r="B152" s="85" t="s">
        <v>349</v>
      </c>
      <c r="C152" s="50" t="s">
        <v>350</v>
      </c>
      <c r="D152" s="51">
        <f t="shared" ref="D152:E152" si="36">D153+D158+D159</f>
        <v>216743.03</v>
      </c>
      <c r="E152" s="51">
        <f t="shared" si="36"/>
        <v>413945.74</v>
      </c>
      <c r="F152" s="52">
        <f t="shared" si="31"/>
        <v>190.98456822348567</v>
      </c>
    </row>
    <row r="153" spans="1:6" ht="12.75" customHeight="1" x14ac:dyDescent="0.2">
      <c r="A153" s="53">
        <v>311</v>
      </c>
      <c r="B153" s="85" t="s">
        <v>351</v>
      </c>
      <c r="C153" s="50" t="s">
        <v>352</v>
      </c>
      <c r="D153" s="51">
        <f t="shared" ref="D153:E153" si="37">SUM(D154:D157)</f>
        <v>183768.24</v>
      </c>
      <c r="E153" s="51">
        <f t="shared" si="37"/>
        <v>348489.42</v>
      </c>
      <c r="F153" s="52">
        <f t="shared" si="31"/>
        <v>189.63528191813776</v>
      </c>
    </row>
    <row r="154" spans="1:6" ht="12.75" customHeight="1" x14ac:dyDescent="0.2">
      <c r="A154" s="53">
        <v>3111</v>
      </c>
      <c r="B154" s="85" t="s">
        <v>353</v>
      </c>
      <c r="C154" s="50" t="s">
        <v>354</v>
      </c>
      <c r="D154" s="242">
        <v>183768.24</v>
      </c>
      <c r="E154" s="242">
        <v>348489.42</v>
      </c>
      <c r="F154" s="52">
        <f t="shared" si="31"/>
        <v>189.63528191813776</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2720.82</v>
      </c>
      <c r="E158" s="242">
        <v>8164.53</v>
      </c>
      <c r="F158" s="52">
        <f t="shared" si="31"/>
        <v>300.07608000529251</v>
      </c>
    </row>
    <row r="159" spans="1:6" ht="12.75" customHeight="1" x14ac:dyDescent="0.2">
      <c r="A159" s="53">
        <v>313</v>
      </c>
      <c r="B159" s="85" t="s">
        <v>363</v>
      </c>
      <c r="C159" s="50" t="s">
        <v>364</v>
      </c>
      <c r="D159" s="51">
        <f t="shared" ref="D159:E159" si="38">SUM(D160:D162)</f>
        <v>30253.97</v>
      </c>
      <c r="E159" s="51">
        <f t="shared" si="38"/>
        <v>57291.79</v>
      </c>
      <c r="F159" s="52">
        <f t="shared" si="31"/>
        <v>189.36949431760524</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30253.97</v>
      </c>
      <c r="E161" s="242">
        <v>57291.79</v>
      </c>
      <c r="F161" s="52">
        <f t="shared" si="31"/>
        <v>189.36949431760524</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272138.51999999996</v>
      </c>
      <c r="E163" s="51">
        <f t="shared" si="39"/>
        <v>256026.64</v>
      </c>
      <c r="F163" s="52">
        <f t="shared" si="31"/>
        <v>94.079529792401331</v>
      </c>
    </row>
    <row r="164" spans="1:6" ht="12.75" customHeight="1" x14ac:dyDescent="0.2">
      <c r="A164" s="53">
        <v>321</v>
      </c>
      <c r="B164" s="85" t="s">
        <v>372</v>
      </c>
      <c r="C164" s="50" t="s">
        <v>373</v>
      </c>
      <c r="D164" s="51">
        <f t="shared" ref="D164:E164" si="40">SUM(D165:D168)</f>
        <v>8460.5999999999985</v>
      </c>
      <c r="E164" s="51">
        <f t="shared" si="40"/>
        <v>10486.43</v>
      </c>
      <c r="F164" s="52">
        <f t="shared" si="31"/>
        <v>123.94428291137747</v>
      </c>
    </row>
    <row r="165" spans="1:6" ht="12.75" customHeight="1" x14ac:dyDescent="0.2">
      <c r="A165" s="53">
        <v>3211</v>
      </c>
      <c r="B165" s="85" t="s">
        <v>374</v>
      </c>
      <c r="C165" s="50" t="s">
        <v>375</v>
      </c>
      <c r="D165" s="242">
        <v>42.74</v>
      </c>
      <c r="E165" s="242">
        <v>546.77</v>
      </c>
      <c r="F165" s="52">
        <f t="shared" si="31"/>
        <v>1279.2934019653719</v>
      </c>
    </row>
    <row r="166" spans="1:6" ht="12.75" customHeight="1" x14ac:dyDescent="0.2">
      <c r="A166" s="53">
        <v>3212</v>
      </c>
      <c r="B166" s="85" t="s">
        <v>376</v>
      </c>
      <c r="C166" s="50" t="s">
        <v>377</v>
      </c>
      <c r="D166" s="242">
        <v>6584.97</v>
      </c>
      <c r="E166" s="242">
        <v>6217.34</v>
      </c>
      <c r="F166" s="52">
        <f t="shared" si="31"/>
        <v>94.417134778138703</v>
      </c>
    </row>
    <row r="167" spans="1:6" ht="12.75" customHeight="1" x14ac:dyDescent="0.2">
      <c r="A167" s="53">
        <v>3213</v>
      </c>
      <c r="B167" s="85" t="s">
        <v>378</v>
      </c>
      <c r="C167" s="50" t="s">
        <v>379</v>
      </c>
      <c r="D167" s="242">
        <v>700.77</v>
      </c>
      <c r="E167" s="242">
        <v>832.5</v>
      </c>
      <c r="F167" s="52">
        <f t="shared" si="31"/>
        <v>118.79789374545145</v>
      </c>
    </row>
    <row r="168" spans="1:6" ht="12.75" customHeight="1" x14ac:dyDescent="0.2">
      <c r="A168" s="53">
        <v>3214</v>
      </c>
      <c r="B168" s="85" t="s">
        <v>380</v>
      </c>
      <c r="C168" s="50" t="s">
        <v>381</v>
      </c>
      <c r="D168" s="242">
        <v>1132.1199999999999</v>
      </c>
      <c r="E168" s="242">
        <v>2889.82</v>
      </c>
      <c r="F168" s="52">
        <f t="shared" si="31"/>
        <v>255.25739320920047</v>
      </c>
    </row>
    <row r="169" spans="1:6" ht="12.75" customHeight="1" x14ac:dyDescent="0.2">
      <c r="A169" s="53">
        <v>322</v>
      </c>
      <c r="B169" s="85" t="s">
        <v>382</v>
      </c>
      <c r="C169" s="50" t="s">
        <v>383</v>
      </c>
      <c r="D169" s="51">
        <f t="shared" ref="D169:E169" si="41">SUM(D170:D176)</f>
        <v>79250.990000000005</v>
      </c>
      <c r="E169" s="51">
        <f t="shared" si="41"/>
        <v>72446.400000000009</v>
      </c>
      <c r="F169" s="52">
        <f t="shared" si="31"/>
        <v>91.413873820377518</v>
      </c>
    </row>
    <row r="170" spans="1:6" ht="12.75" customHeight="1" x14ac:dyDescent="0.2">
      <c r="A170" s="53">
        <v>3221</v>
      </c>
      <c r="B170" s="85" t="s">
        <v>384</v>
      </c>
      <c r="C170" s="50" t="s">
        <v>385</v>
      </c>
      <c r="D170" s="242">
        <v>8982.57</v>
      </c>
      <c r="E170" s="242">
        <v>7496.68</v>
      </c>
      <c r="F170" s="52">
        <f t="shared" si="31"/>
        <v>83.458074916198825</v>
      </c>
    </row>
    <row r="171" spans="1:6" ht="12.75" customHeight="1" x14ac:dyDescent="0.2">
      <c r="A171" s="53">
        <v>3222</v>
      </c>
      <c r="B171" s="85" t="s">
        <v>386</v>
      </c>
      <c r="C171" s="50" t="s">
        <v>387</v>
      </c>
      <c r="D171" s="242">
        <v>10506.81</v>
      </c>
      <c r="E171" s="242">
        <v>15854.75</v>
      </c>
      <c r="F171" s="52">
        <f t="shared" si="31"/>
        <v>150.8997497813323</v>
      </c>
    </row>
    <row r="172" spans="1:6" ht="12.75" customHeight="1" x14ac:dyDescent="0.2">
      <c r="A172" s="53">
        <v>3223</v>
      </c>
      <c r="B172" s="85" t="s">
        <v>388</v>
      </c>
      <c r="C172" s="50" t="s">
        <v>389</v>
      </c>
      <c r="D172" s="242">
        <v>51046.5</v>
      </c>
      <c r="E172" s="242">
        <v>39516.1</v>
      </c>
      <c r="F172" s="52">
        <f t="shared" si="31"/>
        <v>77.411967519810361</v>
      </c>
    </row>
    <row r="173" spans="1:6" ht="12.75" customHeight="1" x14ac:dyDescent="0.2">
      <c r="A173" s="53">
        <v>3224</v>
      </c>
      <c r="B173" s="85" t="s">
        <v>390</v>
      </c>
      <c r="C173" s="50" t="s">
        <v>391</v>
      </c>
      <c r="D173" s="242">
        <v>1765.6</v>
      </c>
      <c r="E173" s="242">
        <v>3184.22</v>
      </c>
      <c r="F173" s="52">
        <f t="shared" si="31"/>
        <v>180.34775713638422</v>
      </c>
    </row>
    <row r="174" spans="1:6" ht="12.75" customHeight="1" x14ac:dyDescent="0.2">
      <c r="A174" s="53">
        <v>3225</v>
      </c>
      <c r="B174" s="85" t="s">
        <v>392</v>
      </c>
      <c r="C174" s="50" t="s">
        <v>393</v>
      </c>
      <c r="D174" s="242">
        <v>6081.72</v>
      </c>
      <c r="E174" s="242">
        <v>5733.07</v>
      </c>
      <c r="F174" s="52">
        <f t="shared" si="31"/>
        <v>94.267246765717587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867.79</v>
      </c>
      <c r="E176" s="242">
        <v>661.58</v>
      </c>
      <c r="F176" s="52">
        <f t="shared" si="31"/>
        <v>76.237338526602059</v>
      </c>
    </row>
    <row r="177" spans="1:6" ht="12.75" customHeight="1" x14ac:dyDescent="0.2">
      <c r="A177" s="53">
        <v>323</v>
      </c>
      <c r="B177" s="85" t="s">
        <v>398</v>
      </c>
      <c r="C177" s="50" t="s">
        <v>399</v>
      </c>
      <c r="D177" s="51">
        <f t="shared" ref="D177:E177" si="42">SUM(D178:D186)</f>
        <v>147772.00999999998</v>
      </c>
      <c r="E177" s="51">
        <f t="shared" si="42"/>
        <v>115887.48</v>
      </c>
      <c r="F177" s="52">
        <f t="shared" si="31"/>
        <v>78.423160109955887</v>
      </c>
    </row>
    <row r="178" spans="1:6" ht="12.75" customHeight="1" x14ac:dyDescent="0.2">
      <c r="A178" s="53">
        <v>3231</v>
      </c>
      <c r="B178" s="85" t="s">
        <v>400</v>
      </c>
      <c r="C178" s="50" t="s">
        <v>401</v>
      </c>
      <c r="D178" s="242">
        <v>4651.91</v>
      </c>
      <c r="E178" s="242">
        <v>4913.4399999999996</v>
      </c>
      <c r="F178" s="52">
        <f t="shared" si="31"/>
        <v>105.62199182701299</v>
      </c>
    </row>
    <row r="179" spans="1:6" ht="12.75" customHeight="1" x14ac:dyDescent="0.2">
      <c r="A179" s="53">
        <v>3232</v>
      </c>
      <c r="B179" s="85" t="s">
        <v>402</v>
      </c>
      <c r="C179" s="50" t="s">
        <v>403</v>
      </c>
      <c r="D179" s="242">
        <v>32889.89</v>
      </c>
      <c r="E179" s="242">
        <v>15104.61</v>
      </c>
      <c r="F179" s="52">
        <f t="shared" si="31"/>
        <v>45.924781140952433</v>
      </c>
    </row>
    <row r="180" spans="1:6" ht="12.75" customHeight="1" x14ac:dyDescent="0.2">
      <c r="A180" s="53">
        <v>3233</v>
      </c>
      <c r="B180" s="85" t="s">
        <v>404</v>
      </c>
      <c r="C180" s="50" t="s">
        <v>405</v>
      </c>
      <c r="D180" s="242">
        <v>14242.2</v>
      </c>
      <c r="E180" s="242">
        <v>7506.17</v>
      </c>
      <c r="F180" s="52">
        <f t="shared" si="31"/>
        <v>52.703725548019264</v>
      </c>
    </row>
    <row r="181" spans="1:6" ht="12.75" customHeight="1" x14ac:dyDescent="0.2">
      <c r="A181" s="53">
        <v>3234</v>
      </c>
      <c r="B181" s="85" t="s">
        <v>406</v>
      </c>
      <c r="C181" s="50" t="s">
        <v>407</v>
      </c>
      <c r="D181" s="242">
        <v>23088.15</v>
      </c>
      <c r="E181" s="242">
        <v>16525.71</v>
      </c>
      <c r="F181" s="52">
        <f t="shared" si="31"/>
        <v>71.57658798994288</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10947.86</v>
      </c>
      <c r="E183" s="242">
        <v>5784.3</v>
      </c>
      <c r="F183" s="52">
        <f t="shared" si="31"/>
        <v>52.834983275270233</v>
      </c>
    </row>
    <row r="184" spans="1:6" ht="12.75" customHeight="1" x14ac:dyDescent="0.2">
      <c r="A184" s="53">
        <v>3237</v>
      </c>
      <c r="B184" s="85" t="s">
        <v>412</v>
      </c>
      <c r="C184" s="50" t="s">
        <v>413</v>
      </c>
      <c r="D184" s="242">
        <v>36125.51</v>
      </c>
      <c r="E184" s="242">
        <v>39803.1</v>
      </c>
      <c r="F184" s="52">
        <f t="shared" si="31"/>
        <v>110.18003621263755</v>
      </c>
    </row>
    <row r="185" spans="1:6" ht="12.75" customHeight="1" x14ac:dyDescent="0.2">
      <c r="A185" s="53">
        <v>3238</v>
      </c>
      <c r="B185" s="85" t="s">
        <v>414</v>
      </c>
      <c r="C185" s="50" t="s">
        <v>415</v>
      </c>
      <c r="D185" s="242">
        <v>5694.14</v>
      </c>
      <c r="E185" s="242">
        <v>6812.39</v>
      </c>
      <c r="F185" s="52">
        <f t="shared" si="31"/>
        <v>119.63861092280837</v>
      </c>
    </row>
    <row r="186" spans="1:6" ht="12.75" customHeight="1" x14ac:dyDescent="0.2">
      <c r="A186" s="53">
        <v>3239</v>
      </c>
      <c r="B186" s="85" t="s">
        <v>416</v>
      </c>
      <c r="C186" s="50" t="s">
        <v>417</v>
      </c>
      <c r="D186" s="242">
        <v>20132.349999999999</v>
      </c>
      <c r="E186" s="242">
        <v>19437.759999999998</v>
      </c>
      <c r="F186" s="52">
        <f t="shared" si="31"/>
        <v>96.549881161414348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36654.92</v>
      </c>
      <c r="E188" s="51">
        <f t="shared" si="43"/>
        <v>57206.33</v>
      </c>
      <c r="F188" s="52">
        <f t="shared" si="31"/>
        <v>156.06726191190708</v>
      </c>
    </row>
    <row r="189" spans="1:6" ht="12.75" customHeight="1" x14ac:dyDescent="0.2">
      <c r="A189" s="53">
        <v>3291</v>
      </c>
      <c r="B189" s="232" t="s">
        <v>422</v>
      </c>
      <c r="C189" s="50" t="s">
        <v>423</v>
      </c>
      <c r="D189" s="242">
        <v>3606.55</v>
      </c>
      <c r="E189" s="242">
        <v>3804.9</v>
      </c>
      <c r="F189" s="52">
        <f t="shared" si="31"/>
        <v>105.49971579487321</v>
      </c>
    </row>
    <row r="190" spans="1:6" ht="12.75" customHeight="1" x14ac:dyDescent="0.2">
      <c r="A190" s="53">
        <v>3292</v>
      </c>
      <c r="B190" s="85" t="s">
        <v>424</v>
      </c>
      <c r="C190" s="50" t="s">
        <v>425</v>
      </c>
      <c r="D190" s="242">
        <v>1990.26</v>
      </c>
      <c r="E190" s="242">
        <v>2131.88</v>
      </c>
      <c r="F190" s="52">
        <f t="shared" si="31"/>
        <v>107.11565323123612</v>
      </c>
    </row>
    <row r="191" spans="1:6" ht="12.75" customHeight="1" x14ac:dyDescent="0.2">
      <c r="A191" s="53">
        <v>3293</v>
      </c>
      <c r="B191" s="85" t="s">
        <v>426</v>
      </c>
      <c r="C191" s="50" t="s">
        <v>427</v>
      </c>
      <c r="D191" s="242">
        <v>5324.14</v>
      </c>
      <c r="E191" s="242">
        <v>3689.3</v>
      </c>
      <c r="F191" s="52">
        <f t="shared" si="31"/>
        <v>69.29382022260873</v>
      </c>
    </row>
    <row r="192" spans="1:6" ht="12.75" customHeight="1" x14ac:dyDescent="0.2">
      <c r="A192" s="53">
        <v>3294</v>
      </c>
      <c r="B192" s="85" t="s">
        <v>428</v>
      </c>
      <c r="C192" s="50" t="s">
        <v>429</v>
      </c>
      <c r="D192" s="242">
        <v>448.68</v>
      </c>
      <c r="E192" s="242">
        <v>890.08</v>
      </c>
      <c r="F192" s="52">
        <f t="shared" si="31"/>
        <v>198.37746277970939</v>
      </c>
    </row>
    <row r="193" spans="1:6" ht="12.75" customHeight="1" x14ac:dyDescent="0.2">
      <c r="A193" s="53">
        <v>3295</v>
      </c>
      <c r="B193" s="85" t="s">
        <v>430</v>
      </c>
      <c r="C193" s="50" t="s">
        <v>431</v>
      </c>
      <c r="D193" s="242">
        <v>2434.67</v>
      </c>
      <c r="E193" s="242">
        <v>2536.48</v>
      </c>
      <c r="F193" s="52">
        <f t="shared" si="31"/>
        <v>104.18167554535111</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22850.62</v>
      </c>
      <c r="E195" s="242">
        <v>44153.69</v>
      </c>
      <c r="F195" s="52">
        <f t="shared" si="31"/>
        <v>193.2275360581026</v>
      </c>
    </row>
    <row r="196" spans="1:6" ht="12.75" customHeight="1" x14ac:dyDescent="0.2">
      <c r="A196" s="53">
        <v>34</v>
      </c>
      <c r="B196" s="232" t="s">
        <v>436</v>
      </c>
      <c r="C196" s="50" t="s">
        <v>437</v>
      </c>
      <c r="D196" s="51">
        <f t="shared" ref="D196:E196" si="44">D197+D202+D210</f>
        <v>7965.35</v>
      </c>
      <c r="E196" s="51">
        <f t="shared" si="44"/>
        <v>1691.39</v>
      </c>
      <c r="F196" s="52">
        <f t="shared" si="31"/>
        <v>21.234346262248362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5956.16</v>
      </c>
      <c r="E202" s="51">
        <f t="shared" si="46"/>
        <v>0</v>
      </c>
      <c r="F202" s="52">
        <f t="shared" si="31"/>
        <v>0</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5956.16</v>
      </c>
      <c r="E205" s="242">
        <v>0</v>
      </c>
      <c r="F205" s="52">
        <f t="shared" si="31"/>
        <v>0</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2009.19</v>
      </c>
      <c r="E210" s="51">
        <f t="shared" si="47"/>
        <v>1691.39</v>
      </c>
      <c r="F210" s="52">
        <f t="shared" si="31"/>
        <v>84.182680582722398</v>
      </c>
    </row>
    <row r="211" spans="1:6" ht="12.75" customHeight="1" x14ac:dyDescent="0.2">
      <c r="A211" s="53">
        <v>3431</v>
      </c>
      <c r="B211" s="232" t="s">
        <v>466</v>
      </c>
      <c r="C211" s="50" t="s">
        <v>467</v>
      </c>
      <c r="D211" s="242">
        <v>2009.19</v>
      </c>
      <c r="E211" s="242">
        <v>1691.39</v>
      </c>
      <c r="F211" s="52">
        <f t="shared" si="31"/>
        <v>84.182680582722398</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380.14</v>
      </c>
      <c r="E224" s="51">
        <f t="shared" si="51"/>
        <v>0</v>
      </c>
      <c r="F224" s="52">
        <f t="shared" ref="F224:F235" si="52">IF(D224&lt;&gt;0,IF(E224/D224&gt;=100,"&gt;&gt;100",E224/D224*100),"-")</f>
        <v>0</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380.14</v>
      </c>
      <c r="E236" s="51">
        <f t="shared" si="56"/>
        <v>0</v>
      </c>
      <c r="F236" s="52">
        <f t="shared" ref="F236:F239" si="57">IF(D236&lt;&gt;0,IF(E236/D236&gt;=100,"&gt;&gt;100",E236/D236*100),"-")</f>
        <v>0</v>
      </c>
    </row>
    <row r="237" spans="1:6" ht="12.75" customHeight="1" x14ac:dyDescent="0.2">
      <c r="A237" s="53" t="s">
        <v>518</v>
      </c>
      <c r="B237" s="85" t="s">
        <v>519</v>
      </c>
      <c r="C237" s="50" t="s">
        <v>518</v>
      </c>
      <c r="D237" s="242">
        <v>380.14</v>
      </c>
      <c r="E237" s="242">
        <v>0</v>
      </c>
      <c r="F237" s="52">
        <f t="shared" si="57"/>
        <v>0</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45755.68</v>
      </c>
      <c r="E252" s="51">
        <f t="shared" si="63"/>
        <v>34823.96</v>
      </c>
      <c r="F252" s="52">
        <f t="shared" ref="F252:F258" si="64">IF(D252&lt;&gt;0,IF(E252/D252&gt;=100,"&gt;&gt;100",E252/D252*100),"-")</f>
        <v>76.108496256639611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45755.68</v>
      </c>
      <c r="E259" s="51">
        <f t="shared" si="66"/>
        <v>34823.96</v>
      </c>
      <c r="F259" s="52">
        <f t="shared" ref="F259:F262" si="67">IF(D259&lt;&gt;0,IF(E259/D259&gt;=100,"&gt;&gt;100",E259/D259*100),"-")</f>
        <v>76.108496256639611</v>
      </c>
    </row>
    <row r="260" spans="1:6" ht="12.75" customHeight="1" x14ac:dyDescent="0.2">
      <c r="A260" s="53">
        <v>3721</v>
      </c>
      <c r="B260" s="85" t="s">
        <v>560</v>
      </c>
      <c r="C260" s="50" t="s">
        <v>561</v>
      </c>
      <c r="D260" s="242">
        <v>36285</v>
      </c>
      <c r="E260" s="242">
        <v>25711.77</v>
      </c>
      <c r="F260" s="52">
        <f t="shared" si="67"/>
        <v>70.860603555188092</v>
      </c>
    </row>
    <row r="261" spans="1:6" ht="12.75" customHeight="1" x14ac:dyDescent="0.2">
      <c r="A261" s="53">
        <v>3722</v>
      </c>
      <c r="B261" s="85" t="s">
        <v>562</v>
      </c>
      <c r="C261" s="50" t="s">
        <v>563</v>
      </c>
      <c r="D261" s="242">
        <v>9470.68</v>
      </c>
      <c r="E261" s="242">
        <v>9112.19</v>
      </c>
      <c r="F261" s="52">
        <f t="shared" si="67"/>
        <v>96.214738540421592</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108335.35999999999</v>
      </c>
      <c r="E263" s="51">
        <f t="shared" si="68"/>
        <v>132493.96</v>
      </c>
      <c r="F263" s="52">
        <f t="shared" ref="F263:F267" si="69">IF(D263&lt;&gt;0,IF(E263/D263&gt;=100,"&gt;&gt;100",E263/D263*100),"-")</f>
        <v>122.29982897550717</v>
      </c>
    </row>
    <row r="264" spans="1:6" ht="12.75" customHeight="1" x14ac:dyDescent="0.2">
      <c r="A264" s="53">
        <v>381</v>
      </c>
      <c r="B264" s="85" t="s">
        <v>568</v>
      </c>
      <c r="C264" s="50" t="s">
        <v>569</v>
      </c>
      <c r="D264" s="51">
        <f t="shared" ref="D264:E264" si="70">SUM(D265:D267)</f>
        <v>41909.879999999997</v>
      </c>
      <c r="E264" s="51">
        <f t="shared" si="70"/>
        <v>59443.59</v>
      </c>
      <c r="F264" s="52">
        <f t="shared" si="69"/>
        <v>141.83669817236412</v>
      </c>
    </row>
    <row r="265" spans="1:6" ht="12.75" customHeight="1" x14ac:dyDescent="0.2">
      <c r="A265" s="53">
        <v>3811</v>
      </c>
      <c r="B265" s="85" t="s">
        <v>570</v>
      </c>
      <c r="C265" s="50" t="s">
        <v>571</v>
      </c>
      <c r="D265" s="242">
        <v>41909.879999999997</v>
      </c>
      <c r="E265" s="242">
        <v>59443.59</v>
      </c>
      <c r="F265" s="52">
        <f t="shared" si="69"/>
        <v>141.83669817236412</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66425.48</v>
      </c>
      <c r="E268" s="51">
        <f t="shared" si="71"/>
        <v>73050.37</v>
      </c>
      <c r="F268" s="52">
        <f t="shared" ref="F268:F272" si="72">IF(D268&lt;&gt;0,IF(E268/D268&gt;=100,"&gt;&gt;100",E268/D268*100),"-")</f>
        <v>109.97341682739817</v>
      </c>
    </row>
    <row r="269" spans="1:6" ht="12.75" customHeight="1" x14ac:dyDescent="0.2">
      <c r="A269" s="53">
        <v>3821</v>
      </c>
      <c r="B269" s="85" t="s">
        <v>578</v>
      </c>
      <c r="C269" s="50" t="s">
        <v>579</v>
      </c>
      <c r="D269" s="242">
        <v>66425.48</v>
      </c>
      <c r="E269" s="242">
        <v>73050.37</v>
      </c>
      <c r="F269" s="52">
        <f t="shared" si="72"/>
        <v>109.97341682739817</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651318.07999999996</v>
      </c>
      <c r="E289" s="51">
        <f t="shared" si="79"/>
        <v>838981.69</v>
      </c>
      <c r="F289" s="52">
        <f t="shared" si="76"/>
        <v>128.81289737880454</v>
      </c>
    </row>
    <row r="290" spans="1:6" ht="12.75" customHeight="1" x14ac:dyDescent="0.2">
      <c r="A290" s="53" t="s">
        <v>609</v>
      </c>
      <c r="B290" s="85" t="s">
        <v>620</v>
      </c>
      <c r="C290" s="50" t="s">
        <v>621</v>
      </c>
      <c r="D290" s="51">
        <f>IF(D6&gt;=D289,D6-D289,0)</f>
        <v>476698.72999999986</v>
      </c>
      <c r="E290" s="51">
        <f>IF(E6&gt;=E289,E6-E289,0)</f>
        <v>365327.13000000012</v>
      </c>
      <c r="F290" s="52">
        <f t="shared" si="76"/>
        <v>76.636900207390994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853286.08</v>
      </c>
      <c r="E292" s="242">
        <v>136582.57999999999</v>
      </c>
      <c r="F292" s="52">
        <f t="shared" si="76"/>
        <v>16.006657462406981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206683.09</v>
      </c>
      <c r="E294" s="242">
        <v>65334.62</v>
      </c>
      <c r="F294" s="52">
        <f t="shared" si="76"/>
        <v>31.611013750568567</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5496.05</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5496.05</v>
      </c>
      <c r="F311" s="52" t="str">
        <f t="shared" si="81"/>
        <v>-</v>
      </c>
    </row>
    <row r="312" spans="1:6" ht="12.75" customHeight="1" x14ac:dyDescent="0.2">
      <c r="A312" s="53">
        <v>721</v>
      </c>
      <c r="B312" s="85" t="s">
        <v>663</v>
      </c>
      <c r="C312" s="50" t="s">
        <v>664</v>
      </c>
      <c r="D312" s="51">
        <f t="shared" ref="D312:E312" si="86">SUM(D313:D316)</f>
        <v>0</v>
      </c>
      <c r="E312" s="51">
        <f t="shared" si="86"/>
        <v>5496.05</v>
      </c>
      <c r="F312" s="52" t="str">
        <f t="shared" si="81"/>
        <v>-</v>
      </c>
    </row>
    <row r="313" spans="1:6" ht="12.75" customHeight="1" x14ac:dyDescent="0.2">
      <c r="A313" s="53">
        <v>7211</v>
      </c>
      <c r="B313" s="85" t="s">
        <v>665</v>
      </c>
      <c r="C313" s="50" t="s">
        <v>666</v>
      </c>
      <c r="D313" s="242">
        <v>0</v>
      </c>
      <c r="E313" s="242">
        <v>5496.05</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72473.51999999999</v>
      </c>
      <c r="E350" s="51">
        <f t="shared" si="95"/>
        <v>294184.68</v>
      </c>
      <c r="F350" s="52">
        <f t="shared" si="81"/>
        <v>405.92023127895544</v>
      </c>
    </row>
    <row r="351" spans="1:6" ht="12.75" customHeight="1" x14ac:dyDescent="0.2">
      <c r="A351" s="53">
        <v>41</v>
      </c>
      <c r="B351" s="85" t="s">
        <v>741</v>
      </c>
      <c r="C351" s="50" t="s">
        <v>742</v>
      </c>
      <c r="D351" s="51">
        <f t="shared" ref="D351:E351" si="96">D352+D356</f>
        <v>0</v>
      </c>
      <c r="E351" s="51">
        <f t="shared" si="96"/>
        <v>12032.61</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12032.61</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12032.61</v>
      </c>
      <c r="F362" s="52" t="str">
        <f t="shared" si="81"/>
        <v>-</v>
      </c>
    </row>
    <row r="363" spans="1:6" ht="24" x14ac:dyDescent="0.2">
      <c r="A363" s="53">
        <v>42</v>
      </c>
      <c r="B363" s="232" t="s">
        <v>757</v>
      </c>
      <c r="C363" s="50" t="s">
        <v>758</v>
      </c>
      <c r="D363" s="51">
        <f t="shared" ref="D363:E363" si="99">D364+D369+D378+D383+D388+D391</f>
        <v>72473.51999999999</v>
      </c>
      <c r="E363" s="51">
        <f t="shared" si="99"/>
        <v>282152.07</v>
      </c>
      <c r="F363" s="52">
        <f t="shared" si="81"/>
        <v>389.31746381298996</v>
      </c>
    </row>
    <row r="364" spans="1:6" ht="12.75" customHeight="1" x14ac:dyDescent="0.2">
      <c r="A364" s="53">
        <v>421</v>
      </c>
      <c r="B364" s="85" t="s">
        <v>759</v>
      </c>
      <c r="C364" s="50" t="s">
        <v>760</v>
      </c>
      <c r="D364" s="51">
        <f t="shared" ref="D364:E364" si="100">SUM(D365:D368)</f>
        <v>54947.06</v>
      </c>
      <c r="E364" s="51">
        <f t="shared" si="100"/>
        <v>259272.22</v>
      </c>
      <c r="F364" s="52">
        <f t="shared" si="81"/>
        <v>471.8582213497865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42242.85</v>
      </c>
      <c r="E367" s="242">
        <v>64113.57</v>
      </c>
      <c r="F367" s="52">
        <f t="shared" si="81"/>
        <v>151.77377946800465</v>
      </c>
    </row>
    <row r="368" spans="1:6" ht="12.75" customHeight="1" x14ac:dyDescent="0.2">
      <c r="A368" s="53">
        <v>4214</v>
      </c>
      <c r="B368" s="85" t="s">
        <v>671</v>
      </c>
      <c r="C368" s="50" t="s">
        <v>764</v>
      </c>
      <c r="D368" s="242">
        <v>12704.21</v>
      </c>
      <c r="E368" s="242">
        <v>195158.65</v>
      </c>
      <c r="F368" s="52">
        <f t="shared" si="81"/>
        <v>1536.1730481470315</v>
      </c>
    </row>
    <row r="369" spans="1:6" ht="12.75" customHeight="1" x14ac:dyDescent="0.2">
      <c r="A369" s="53">
        <v>422</v>
      </c>
      <c r="B369" s="85" t="s">
        <v>765</v>
      </c>
      <c r="C369" s="50" t="s">
        <v>766</v>
      </c>
      <c r="D369" s="51">
        <f t="shared" ref="D369:E369" si="101">SUM(D370:D377)</f>
        <v>16809.759999999998</v>
      </c>
      <c r="E369" s="51">
        <f t="shared" si="101"/>
        <v>21912.35</v>
      </c>
      <c r="F369" s="52">
        <f t="shared" si="81"/>
        <v>130.35492475799774</v>
      </c>
    </row>
    <row r="370" spans="1:6" ht="12.75" customHeight="1" x14ac:dyDescent="0.2">
      <c r="A370" s="53">
        <v>4221</v>
      </c>
      <c r="B370" s="85" t="s">
        <v>675</v>
      </c>
      <c r="C370" s="50" t="s">
        <v>767</v>
      </c>
      <c r="D370" s="242">
        <v>2415.44</v>
      </c>
      <c r="E370" s="242">
        <v>703.3</v>
      </c>
      <c r="F370" s="52">
        <f t="shared" si="81"/>
        <v>29.116848276090483</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14394.32</v>
      </c>
      <c r="E376" s="242">
        <v>21209.05</v>
      </c>
      <c r="F376" s="52">
        <f t="shared" si="81"/>
        <v>147.34318814643555</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716.7</v>
      </c>
      <c r="E391" s="51">
        <f t="shared" si="105"/>
        <v>967.5</v>
      </c>
      <c r="F391" s="52">
        <f t="shared" si="81"/>
        <v>134.9937212222687</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716.7</v>
      </c>
      <c r="E393" s="242">
        <v>967.5</v>
      </c>
      <c r="F393" s="52">
        <f t="shared" si="81"/>
        <v>134.9937212222687</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72473.51999999999</v>
      </c>
      <c r="E408" s="51">
        <f t="shared" si="111"/>
        <v>288688.63</v>
      </c>
      <c r="F408" s="52">
        <f t="shared" si="81"/>
        <v>398.33670283987868</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827450.8</v>
      </c>
      <c r="E410" s="242">
        <v>95715.38</v>
      </c>
      <c r="F410" s="52">
        <f t="shared" si="81"/>
        <v>11.567501052630561</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1128016.8099999998</v>
      </c>
      <c r="E412" s="51">
        <f>E6+E298</f>
        <v>1209804.8700000001</v>
      </c>
      <c r="F412" s="52">
        <f t="shared" si="81"/>
        <v>107.25060648697252</v>
      </c>
    </row>
    <row r="413" spans="1:6" ht="12.75" customHeight="1" x14ac:dyDescent="0.2">
      <c r="A413" s="53" t="s">
        <v>609</v>
      </c>
      <c r="B413" s="85" t="s">
        <v>832</v>
      </c>
      <c r="C413" s="50" t="s">
        <v>833</v>
      </c>
      <c r="D413" s="51">
        <f t="shared" ref="D413:E413" si="112">D289+D350</f>
        <v>723791.6</v>
      </c>
      <c r="E413" s="51">
        <f t="shared" si="112"/>
        <v>1133166.3699999999</v>
      </c>
      <c r="F413" s="52">
        <f t="shared" si="81"/>
        <v>156.55975697977152</v>
      </c>
    </row>
    <row r="414" spans="1:6" ht="12.75" customHeight="1" x14ac:dyDescent="0.2">
      <c r="A414" s="53" t="s">
        <v>609</v>
      </c>
      <c r="B414" s="85" t="s">
        <v>834</v>
      </c>
      <c r="C414" s="50" t="s">
        <v>835</v>
      </c>
      <c r="D414" s="51">
        <f t="shared" ref="D414:E414" si="113">IF(D412&gt;=D413,D412-D413,0)</f>
        <v>404225.20999999985</v>
      </c>
      <c r="E414" s="51">
        <f t="shared" si="113"/>
        <v>76638.500000000233</v>
      </c>
      <c r="F414" s="52">
        <f t="shared" si="81"/>
        <v>18.9593568397182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25835.279999999912</v>
      </c>
      <c r="E416" s="51">
        <f t="shared" si="115"/>
        <v>40867.199999999983</v>
      </c>
      <c r="F416" s="52">
        <f t="shared" si="81"/>
        <v>158.18369299655402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206683.09</v>
      </c>
      <c r="E418" s="62">
        <f t="shared" si="117"/>
        <v>65334.62</v>
      </c>
      <c r="F418" s="57">
        <f t="shared" si="81"/>
        <v>31.611013750568567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8975.1299999999992</v>
      </c>
      <c r="E420" s="51">
        <f t="shared" si="118"/>
        <v>4.21</v>
      </c>
      <c r="F420" s="52">
        <f t="shared" ref="F420:F647" si="119">IF(D420&lt;&gt;0,IF(E420/D420&gt;=100,"&gt;&gt;100",E420/D420*100),"-")</f>
        <v>4.690739855578694E-2</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8975.1299999999992</v>
      </c>
      <c r="E484" s="51">
        <f t="shared" si="137"/>
        <v>4.21</v>
      </c>
      <c r="F484" s="52">
        <f t="shared" si="119"/>
        <v>4.690739855578694E-2</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8975.1299999999992</v>
      </c>
      <c r="E507" s="51">
        <f t="shared" si="142"/>
        <v>4.21</v>
      </c>
      <c r="F507" s="52">
        <f t="shared" si="119"/>
        <v>4.690739855578694E-2</v>
      </c>
    </row>
    <row r="508" spans="1:6" ht="12.75" customHeight="1" x14ac:dyDescent="0.2">
      <c r="A508" s="53">
        <v>8471</v>
      </c>
      <c r="B508" s="85" t="s">
        <v>1023</v>
      </c>
      <c r="C508" s="50" t="s">
        <v>1024</v>
      </c>
      <c r="D508" s="242">
        <v>8975.1299999999992</v>
      </c>
      <c r="E508" s="242">
        <v>4.21</v>
      </c>
      <c r="F508" s="52">
        <f t="shared" si="119"/>
        <v>4.690739855578694E-2</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410045.02999999997</v>
      </c>
      <c r="E528" s="51">
        <f t="shared" si="148"/>
        <v>8975.1200000000008</v>
      </c>
      <c r="F528" s="52">
        <f t="shared" si="119"/>
        <v>2.1888132627775057</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410045.02999999997</v>
      </c>
      <c r="E593" s="51">
        <f t="shared" si="167"/>
        <v>8975.1200000000008</v>
      </c>
      <c r="F593" s="52">
        <f t="shared" si="119"/>
        <v>2.1888132627775057</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398168.43</v>
      </c>
      <c r="E605" s="51">
        <f t="shared" si="171"/>
        <v>0</v>
      </c>
      <c r="F605" s="52">
        <f t="shared" si="119"/>
        <v>0</v>
      </c>
    </row>
    <row r="606" spans="1:6" ht="24" x14ac:dyDescent="0.2">
      <c r="A606" s="53">
        <v>5443</v>
      </c>
      <c r="B606" s="85" t="s">
        <v>1210</v>
      </c>
      <c r="C606" s="50" t="s">
        <v>1211</v>
      </c>
      <c r="D606" s="242">
        <v>398168.43</v>
      </c>
      <c r="E606" s="242">
        <v>0</v>
      </c>
      <c r="F606" s="52">
        <f t="shared" si="119"/>
        <v>0</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11876.6</v>
      </c>
      <c r="E617" s="51">
        <f t="shared" si="173"/>
        <v>8975.1200000000008</v>
      </c>
      <c r="F617" s="52">
        <f t="shared" si="119"/>
        <v>75.569775861778638</v>
      </c>
    </row>
    <row r="618" spans="1:6" ht="12.75" customHeight="1" x14ac:dyDescent="0.2">
      <c r="A618" s="53">
        <v>5471</v>
      </c>
      <c r="B618" s="85" t="s">
        <v>1234</v>
      </c>
      <c r="C618" s="50" t="s">
        <v>1235</v>
      </c>
      <c r="D618" s="242">
        <v>11876.6</v>
      </c>
      <c r="E618" s="242">
        <v>8975.1200000000008</v>
      </c>
      <c r="F618" s="52">
        <f t="shared" si="119"/>
        <v>75.569775861778638</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401069.89999999997</v>
      </c>
      <c r="E636" s="51">
        <f t="shared" si="179"/>
        <v>8970.9100000000017</v>
      </c>
      <c r="F636" s="52">
        <f t="shared" si="119"/>
        <v>2.2367447669346419</v>
      </c>
    </row>
    <row r="637" spans="1:6" ht="12.75" customHeight="1" x14ac:dyDescent="0.2">
      <c r="A637" s="53">
        <v>92213</v>
      </c>
      <c r="B637" s="85" t="s">
        <v>1272</v>
      </c>
      <c r="C637" s="50" t="s">
        <v>1273</v>
      </c>
      <c r="D637" s="242">
        <v>11876.61</v>
      </c>
      <c r="E637" s="242">
        <v>0</v>
      </c>
      <c r="F637" s="52">
        <f t="shared" si="119"/>
        <v>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1136991.9399999997</v>
      </c>
      <c r="E639" s="51">
        <f t="shared" si="180"/>
        <v>1209809.08</v>
      </c>
      <c r="F639" s="52">
        <f t="shared" si="119"/>
        <v>106.40436729920886</v>
      </c>
    </row>
    <row r="640" spans="1:6" ht="12.75" customHeight="1" x14ac:dyDescent="0.2">
      <c r="A640" s="53" t="s">
        <v>609</v>
      </c>
      <c r="B640" s="85" t="s">
        <v>1278</v>
      </c>
      <c r="C640" s="50" t="s">
        <v>1279</v>
      </c>
      <c r="D640" s="51">
        <f t="shared" ref="D640:E640" si="181">D413+D528</f>
        <v>1133836.6299999999</v>
      </c>
      <c r="E640" s="51">
        <f t="shared" si="181"/>
        <v>1142141.49</v>
      </c>
      <c r="F640" s="52">
        <f t="shared" si="119"/>
        <v>100.7324564915494</v>
      </c>
    </row>
    <row r="641" spans="1:6" ht="12.75" customHeight="1" x14ac:dyDescent="0.2">
      <c r="A641" s="53" t="s">
        <v>609</v>
      </c>
      <c r="B641" s="85" t="s">
        <v>1280</v>
      </c>
      <c r="C641" s="50" t="s">
        <v>1281</v>
      </c>
      <c r="D641" s="51">
        <f t="shared" ref="D641:E641" si="182">IF(D639&gt;=D640,D639-D640,0)</f>
        <v>3155.309999999823</v>
      </c>
      <c r="E641" s="51">
        <f t="shared" si="182"/>
        <v>67667.590000000084</v>
      </c>
      <c r="F641" s="52">
        <f t="shared" si="119"/>
        <v>2144.5623409428513</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37711.889999999912</v>
      </c>
      <c r="E643" s="51">
        <f t="shared" si="184"/>
        <v>40867.199999999983</v>
      </c>
      <c r="F643" s="52">
        <f t="shared" si="119"/>
        <v>108.36688376000269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40867.199999999735</v>
      </c>
      <c r="E645" s="51">
        <f t="shared" si="186"/>
        <v>108534.79000000007</v>
      </c>
      <c r="F645" s="52">
        <f t="shared" si="119"/>
        <v>265.57921756323111</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85254.76</v>
      </c>
      <c r="E649" s="242">
        <v>97398.77</v>
      </c>
      <c r="F649" s="52">
        <f t="shared" ref="F649:F724" si="188">IF(D649&lt;&gt;0,IF(E649/D649&gt;=100,"&gt;&gt;100",E649/D649*100),"-")</f>
        <v>114.24437767463074</v>
      </c>
    </row>
    <row r="650" spans="1:6" ht="12.75" customHeight="1" x14ac:dyDescent="0.2">
      <c r="A650" s="53" t="s">
        <v>1297</v>
      </c>
      <c r="B650" s="85" t="s">
        <v>1298</v>
      </c>
      <c r="C650" s="50" t="s">
        <v>1297</v>
      </c>
      <c r="D650" s="242">
        <v>1252650.82</v>
      </c>
      <c r="E650" s="242">
        <v>1305366.17</v>
      </c>
      <c r="F650" s="52">
        <f t="shared" si="188"/>
        <v>104.20830363564524</v>
      </c>
    </row>
    <row r="651" spans="1:6" ht="12.75" customHeight="1" x14ac:dyDescent="0.2">
      <c r="A651" s="53" t="s">
        <v>1299</v>
      </c>
      <c r="B651" s="85" t="s">
        <v>1300</v>
      </c>
      <c r="C651" s="50" t="s">
        <v>1299</v>
      </c>
      <c r="D651" s="242">
        <v>1240506.81</v>
      </c>
      <c r="E651" s="242">
        <v>1202406.78</v>
      </c>
      <c r="F651" s="52">
        <f t="shared" si="188"/>
        <v>96.928672241630011</v>
      </c>
    </row>
    <row r="652" spans="1:6" ht="24" x14ac:dyDescent="0.2">
      <c r="A652" s="53">
        <v>11</v>
      </c>
      <c r="B652" s="85" t="s">
        <v>1301</v>
      </c>
      <c r="C652" s="50" t="s">
        <v>1302</v>
      </c>
      <c r="D652" s="51">
        <f t="shared" ref="D652:E652" si="189">+D649+D650-D651</f>
        <v>97398.770000000019</v>
      </c>
      <c r="E652" s="51">
        <f t="shared" si="189"/>
        <v>200358.15999999992</v>
      </c>
      <c r="F652" s="52">
        <f t="shared" si="188"/>
        <v>205.70912753826346</v>
      </c>
    </row>
    <row r="653" spans="1:6" ht="24" x14ac:dyDescent="0.2">
      <c r="A653" s="53" t="s">
        <v>609</v>
      </c>
      <c r="B653" s="85" t="s">
        <v>1303</v>
      </c>
      <c r="C653" s="50" t="s">
        <v>1304</v>
      </c>
      <c r="D653" s="262">
        <v>10</v>
      </c>
      <c r="E653" s="262">
        <v>25</v>
      </c>
      <c r="F653" s="52">
        <f t="shared" si="188"/>
        <v>250</v>
      </c>
    </row>
    <row r="654" spans="1:6" ht="24" x14ac:dyDescent="0.2">
      <c r="A654" s="53" t="s">
        <v>609</v>
      </c>
      <c r="B654" s="85" t="s">
        <v>1305</v>
      </c>
      <c r="C654" s="50" t="s">
        <v>1306</v>
      </c>
      <c r="D654" s="262">
        <v>9</v>
      </c>
      <c r="E654" s="262">
        <v>12</v>
      </c>
      <c r="F654" s="52">
        <f t="shared" si="188"/>
        <v>133.33333333333331</v>
      </c>
    </row>
    <row r="655" spans="1:6" ht="12.75" customHeight="1" x14ac:dyDescent="0.2">
      <c r="A655" s="53" t="s">
        <v>609</v>
      </c>
      <c r="B655" s="85" t="s">
        <v>1307</v>
      </c>
      <c r="C655" s="50" t="s">
        <v>1308</v>
      </c>
      <c r="D655" s="262">
        <v>10</v>
      </c>
      <c r="E655" s="262">
        <v>25</v>
      </c>
      <c r="F655" s="52">
        <f t="shared" si="188"/>
        <v>250</v>
      </c>
    </row>
    <row r="656" spans="1:6" ht="12.75" customHeight="1" x14ac:dyDescent="0.2">
      <c r="A656" s="53" t="s">
        <v>609</v>
      </c>
      <c r="B656" s="85" t="s">
        <v>1309</v>
      </c>
      <c r="C656" s="50" t="s">
        <v>1310</v>
      </c>
      <c r="D656" s="262">
        <v>9</v>
      </c>
      <c r="E656" s="262">
        <v>12</v>
      </c>
      <c r="F656" s="52">
        <f t="shared" si="188"/>
        <v>133.33333333333331</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611</v>
      </c>
      <c r="E660" s="242">
        <v>0</v>
      </c>
      <c r="F660" s="52">
        <f t="shared" si="188"/>
        <v>0</v>
      </c>
    </row>
    <row r="661" spans="1:6" ht="12.75" customHeight="1" x14ac:dyDescent="0.2">
      <c r="A661" s="53">
        <v>63311</v>
      </c>
      <c r="B661" s="85" t="s">
        <v>1320</v>
      </c>
      <c r="C661" s="50" t="s">
        <v>1321</v>
      </c>
      <c r="D661" s="242">
        <v>298505.81</v>
      </c>
      <c r="E661" s="242">
        <v>305832.55</v>
      </c>
      <c r="F661" s="52">
        <f t="shared" si="188"/>
        <v>102.45447148918139</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6636.14</v>
      </c>
      <c r="E665" s="242">
        <v>51100</v>
      </c>
      <c r="F665" s="52">
        <f t="shared" si="188"/>
        <v>770.02594881964512</v>
      </c>
    </row>
    <row r="666" spans="1:6" ht="12.75" customHeight="1" x14ac:dyDescent="0.2">
      <c r="A666" s="53">
        <v>63322</v>
      </c>
      <c r="B666" s="85" t="s">
        <v>1330</v>
      </c>
      <c r="C666" s="50" t="s">
        <v>1331</v>
      </c>
      <c r="D666" s="242">
        <v>19908.419999999998</v>
      </c>
      <c r="E666" s="242">
        <v>0</v>
      </c>
      <c r="F666" s="52">
        <f t="shared" si="188"/>
        <v>0</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4556.8900000000003</v>
      </c>
      <c r="E669" s="242">
        <v>4320</v>
      </c>
      <c r="F669" s="52">
        <f t="shared" si="188"/>
        <v>94.801498390349551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16134.96</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144114.4</v>
      </c>
      <c r="E694" s="242">
        <v>199034.22</v>
      </c>
      <c r="F694" s="52">
        <f t="shared" si="188"/>
        <v>138.10848881166629</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307269.74</v>
      </c>
      <c r="E698" s="242">
        <v>144958.51999999999</v>
      </c>
      <c r="F698" s="52">
        <f t="shared" si="188"/>
        <v>47.176308347187067</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46948.15</v>
      </c>
      <c r="E710" s="242">
        <v>85993.97</v>
      </c>
      <c r="F710" s="52">
        <f t="shared" si="188"/>
        <v>183.1679629548768</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6584.97</v>
      </c>
      <c r="E718" s="242">
        <v>6217.34</v>
      </c>
      <c r="F718" s="52">
        <f t="shared" si="188"/>
        <v>94.417134778138703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684.85</v>
      </c>
      <c r="E720" s="242">
        <v>481.8</v>
      </c>
      <c r="F720" s="52">
        <f t="shared" si="188"/>
        <v>70.351171789442944</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2505.69</v>
      </c>
      <c r="E722" s="242">
        <v>716.66</v>
      </c>
      <c r="F722" s="52">
        <f t="shared" si="188"/>
        <v>28.60130343338561</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3606.55</v>
      </c>
      <c r="E725" s="242">
        <v>3804.9</v>
      </c>
      <c r="F725" s="52">
        <f t="shared" ref="F725:F979" si="190">IF(D725&lt;&gt;0,IF(E725/D725&gt;=100,"&gt;&gt;100",E725/D725*100),"-")</f>
        <v>105.49971579487321</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5956.16</v>
      </c>
      <c r="E742" s="242">
        <v>0</v>
      </c>
      <c r="F742" s="52">
        <f t="shared" si="190"/>
        <v>0</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530.89</v>
      </c>
      <c r="E815" s="242">
        <v>0</v>
      </c>
      <c r="F815" s="52">
        <f t="shared" si="190"/>
        <v>0</v>
      </c>
    </row>
    <row r="816" spans="1:6" ht="12.75" customHeight="1" x14ac:dyDescent="0.2">
      <c r="A816" s="53" t="s">
        <v>1612</v>
      </c>
      <c r="B816" s="85" t="s">
        <v>1613</v>
      </c>
      <c r="C816" s="50" t="s">
        <v>1612</v>
      </c>
      <c r="D816" s="242">
        <v>29516.14</v>
      </c>
      <c r="E816" s="242">
        <v>13640.3</v>
      </c>
      <c r="F816" s="52">
        <f t="shared" si="190"/>
        <v>46.213021079314572</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3981.68</v>
      </c>
      <c r="E819" s="242">
        <v>3583.44</v>
      </c>
      <c r="F819" s="52">
        <f t="shared" si="190"/>
        <v>89.998191718068767</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2256.29</v>
      </c>
      <c r="E821" s="242">
        <v>3318.03</v>
      </c>
      <c r="F821" s="52">
        <f t="shared" si="190"/>
        <v>147.05689428220666</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5170</v>
      </c>
      <c r="F823" s="52" t="str">
        <f t="shared" si="190"/>
        <v>-</v>
      </c>
    </row>
    <row r="824" spans="1:6" ht="12.75" customHeight="1" x14ac:dyDescent="0.2">
      <c r="A824" s="53">
        <v>37221</v>
      </c>
      <c r="B824" s="85" t="s">
        <v>1628</v>
      </c>
      <c r="C824" s="50" t="s">
        <v>1629</v>
      </c>
      <c r="D824" s="242">
        <v>7964.81</v>
      </c>
      <c r="E824" s="242">
        <v>9112.19</v>
      </c>
      <c r="F824" s="52">
        <f t="shared" si="190"/>
        <v>114.40561670648765</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1505.87</v>
      </c>
      <c r="E827" s="242">
        <v>0</v>
      </c>
      <c r="F827" s="52">
        <f t="shared" si="190"/>
        <v>0</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8975.1299999999992</v>
      </c>
      <c r="E900" s="242">
        <v>4.21</v>
      </c>
      <c r="F900" s="52">
        <f t="shared" si="190"/>
        <v>4.690739855578694E-2</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398168.43</v>
      </c>
      <c r="E953" s="242">
        <v>0</v>
      </c>
      <c r="F953" s="52">
        <f t="shared" si="190"/>
        <v>0</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11876.6</v>
      </c>
      <c r="E968" s="242">
        <v>8975.1200000000008</v>
      </c>
      <c r="F968" s="52">
        <f t="shared" si="190"/>
        <v>75.569775861778638</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9" workbookViewId="0">
      <selection activeCell="E246" sqref="E24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3122883.6700000009</v>
      </c>
      <c r="E6" s="229">
        <f t="shared" si="0"/>
        <v>3170794.14</v>
      </c>
      <c r="F6" s="230">
        <f t="shared" ref="F6:F260" si="1">IF(D6&gt;0,IF(E6/D6&gt;=100,"&gt;&gt;100",E6/D6*100),"-")</f>
        <v>101.53417402192248</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2816938.7300000009</v>
      </c>
      <c r="E7" s="104">
        <f t="shared" si="2"/>
        <v>2904786.29</v>
      </c>
      <c r="F7" s="93">
        <f t="shared" si="1"/>
        <v>103.11854706190215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181046.89</v>
      </c>
      <c r="E8" s="104">
        <f>E9+E10-E11</f>
        <v>183530.41999999998</v>
      </c>
      <c r="F8" s="93">
        <f t="shared" si="1"/>
        <v>101.37176065272371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9091.51</v>
      </c>
      <c r="E9" s="247">
        <v>9091.5</v>
      </c>
      <c r="F9" s="93">
        <f t="shared" si="1"/>
        <v>99.999890007270523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190981.5</v>
      </c>
      <c r="E10" s="247">
        <v>203014.11</v>
      </c>
      <c r="F10" s="93">
        <f t="shared" si="1"/>
        <v>106.30040606027285</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19026.12</v>
      </c>
      <c r="E11" s="247">
        <v>28575.19</v>
      </c>
      <c r="F11" s="93">
        <f t="shared" si="1"/>
        <v>150.1892661246749</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2635891.8400000008</v>
      </c>
      <c r="E12" s="104">
        <f t="shared" si="3"/>
        <v>2721255.87</v>
      </c>
      <c r="F12" s="93">
        <f t="shared" si="1"/>
        <v>103.23852552311097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2443389.4300000006</v>
      </c>
      <c r="E13" s="104">
        <f t="shared" si="4"/>
        <v>2563942.81</v>
      </c>
      <c r="F13" s="93">
        <f t="shared" si="1"/>
        <v>104.93385861949969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376285.37</v>
      </c>
      <c r="E15" s="247">
        <v>376285.37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938629.54</v>
      </c>
      <c r="E16" s="247">
        <v>1002743.1</v>
      </c>
      <c r="F16" s="93">
        <f t="shared" si="1"/>
        <v>106.83054999526223</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1585604.32</v>
      </c>
      <c r="E17" s="247">
        <v>1780762.97</v>
      </c>
      <c r="F17" s="93">
        <f t="shared" si="1"/>
        <v>112.30815579513558</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457129.8</v>
      </c>
      <c r="E18" s="247">
        <v>595848.63</v>
      </c>
      <c r="F18" s="93">
        <f t="shared" si="1"/>
        <v>130.34561080900872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113754.40000000002</v>
      </c>
      <c r="E19" s="104">
        <f t="shared" si="5"/>
        <v>103716.87000000002</v>
      </c>
      <c r="F19" s="93">
        <f t="shared" si="1"/>
        <v>91.176139120772476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39268.639999999999</v>
      </c>
      <c r="E20" s="247">
        <v>41337.769999999997</v>
      </c>
      <c r="F20" s="93">
        <f t="shared" si="1"/>
        <v>105.26916643917386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3174.73</v>
      </c>
      <c r="E21" s="247">
        <v>3174.73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14112.92</v>
      </c>
      <c r="E22" s="247">
        <v>14112.91</v>
      </c>
      <c r="F22" s="93">
        <f t="shared" si="1"/>
        <v>99.999929142941355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8447.9699999999993</v>
      </c>
      <c r="E25" s="247">
        <v>8447.98</v>
      </c>
      <c r="F25" s="93">
        <f t="shared" si="1"/>
        <v>100.00011837163247</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159104.92000000001</v>
      </c>
      <c r="E26" s="247">
        <v>180313.94</v>
      </c>
      <c r="F26" s="93">
        <f t="shared" si="1"/>
        <v>113.33021002744603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110354.78</v>
      </c>
      <c r="E28" s="247">
        <v>143670.46</v>
      </c>
      <c r="F28" s="93">
        <f t="shared" si="1"/>
        <v>130.18961208567495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24874.2</v>
      </c>
      <c r="E29" s="104">
        <f t="shared" si="6"/>
        <v>20728.5</v>
      </c>
      <c r="F29" s="93">
        <f t="shared" si="1"/>
        <v>83.333333333333329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55199.57</v>
      </c>
      <c r="E30" s="247">
        <v>55199.57</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30325.37</v>
      </c>
      <c r="E34" s="247">
        <v>34471.07</v>
      </c>
      <c r="F34" s="93">
        <f t="shared" si="1"/>
        <v>113.67073179980987</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2223.11</v>
      </c>
      <c r="E35" s="104">
        <f t="shared" si="7"/>
        <v>2223.1</v>
      </c>
      <c r="F35" s="93">
        <f t="shared" si="1"/>
        <v>99.999550179703206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2223.11</v>
      </c>
      <c r="E37" s="247">
        <v>2223.1</v>
      </c>
      <c r="F37" s="93">
        <f t="shared" si="1"/>
        <v>99.999550179703206</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51650.7</v>
      </c>
      <c r="E45" s="104">
        <f t="shared" si="9"/>
        <v>30644.589999999989</v>
      </c>
      <c r="F45" s="93">
        <f t="shared" si="1"/>
        <v>59.330444698716555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3264.98</v>
      </c>
      <c r="E47" s="247">
        <v>4232.4799999999996</v>
      </c>
      <c r="F47" s="93">
        <f t="shared" si="1"/>
        <v>129.63264706062517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91648.55</v>
      </c>
      <c r="E49" s="247">
        <v>91648.54</v>
      </c>
      <c r="F49" s="93">
        <f t="shared" si="1"/>
        <v>99.999989088752613</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43262.83</v>
      </c>
      <c r="E50" s="247">
        <v>65236.43</v>
      </c>
      <c r="F50" s="93">
        <f t="shared" si="1"/>
        <v>150.79094455910536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38344.699999999997</v>
      </c>
      <c r="E54" s="247">
        <v>44077.77</v>
      </c>
      <c r="F54" s="93">
        <f t="shared" si="1"/>
        <v>114.95140136707289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38344.699999999997</v>
      </c>
      <c r="E55" s="247">
        <v>44077.77</v>
      </c>
      <c r="F55" s="93">
        <f t="shared" si="1"/>
        <v>114.95140136707289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305944.94000000006</v>
      </c>
      <c r="E68" s="104">
        <f t="shared" si="13"/>
        <v>266007.85000000003</v>
      </c>
      <c r="F68" s="93">
        <f t="shared" si="1"/>
        <v>86.946314588500783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97398.77</v>
      </c>
      <c r="E69" s="104">
        <f t="shared" si="14"/>
        <v>200358.16</v>
      </c>
      <c r="F69" s="93">
        <f t="shared" si="1"/>
        <v>205.70912753826354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97394.61</v>
      </c>
      <c r="E70" s="104">
        <f t="shared" si="15"/>
        <v>200328.16</v>
      </c>
      <c r="F70" s="93">
        <f t="shared" si="1"/>
        <v>205.6871114325526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97394.61</v>
      </c>
      <c r="E72" s="247">
        <v>200328.16</v>
      </c>
      <c r="F72" s="93">
        <f t="shared" si="1"/>
        <v>205.6871114325526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4.16</v>
      </c>
      <c r="E76" s="247">
        <v>30</v>
      </c>
      <c r="F76" s="93">
        <f t="shared" si="1"/>
        <v>721.15384615384619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1863.08</v>
      </c>
      <c r="E78" s="104">
        <f>E79+SUM(E82:E84)-E85+E86</f>
        <v>315.07</v>
      </c>
      <c r="F78" s="93">
        <f t="shared" si="1"/>
        <v>16.911243746913712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1863.08</v>
      </c>
      <c r="E86" s="247">
        <v>315.07</v>
      </c>
      <c r="F86" s="93">
        <f t="shared" si="1"/>
        <v>16.911243746913712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474537.13</v>
      </c>
      <c r="E135" s="104">
        <f t="shared" si="24"/>
        <v>474537.13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474537.13</v>
      </c>
      <c r="E139" s="247">
        <v>474537.13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474537.13</v>
      </c>
      <c r="E145" s="247">
        <v>474537.13</v>
      </c>
      <c r="F145" s="93">
        <f t="shared" si="1"/>
        <v>100</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206683.09000000003</v>
      </c>
      <c r="E146" s="104">
        <f t="shared" si="26"/>
        <v>65334.62000000001</v>
      </c>
      <c r="F146" s="93">
        <f t="shared" si="1"/>
        <v>31.611013750568567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6482.89</v>
      </c>
      <c r="E147" s="247">
        <v>10671.48</v>
      </c>
      <c r="F147" s="93">
        <f t="shared" si="1"/>
        <v>164.60991934152821</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182807.67999999999</v>
      </c>
      <c r="E158" s="247">
        <v>93911.37</v>
      </c>
      <c r="F158" s="93">
        <f t="shared" si="1"/>
        <v>51.371676507245212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42009.01</v>
      </c>
      <c r="E159" s="247">
        <v>44916.54</v>
      </c>
      <c r="F159" s="93">
        <f t="shared" si="1"/>
        <v>106.92120571277448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24616.49</v>
      </c>
      <c r="E163" s="247">
        <v>84164.77</v>
      </c>
      <c r="F163" s="93">
        <f t="shared" si="1"/>
        <v>341.90402449739992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3122883.67</v>
      </c>
      <c r="E175" s="104">
        <f t="shared" si="30"/>
        <v>3170794.14</v>
      </c>
      <c r="F175" s="93">
        <f t="shared" si="1"/>
        <v>101.53417402192251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67369.789999999994</v>
      </c>
      <c r="E176" s="104">
        <f t="shared" si="31"/>
        <v>92142.66</v>
      </c>
      <c r="F176" s="93">
        <f t="shared" si="1"/>
        <v>136.77148169825082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44671.13</v>
      </c>
      <c r="E177" s="104">
        <f t="shared" si="32"/>
        <v>51583.270000000004</v>
      </c>
      <c r="F177" s="93">
        <f t="shared" si="1"/>
        <v>115.473394113827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15139.4</v>
      </c>
      <c r="E178" s="247">
        <v>21753.15</v>
      </c>
      <c r="F178" s="93">
        <f t="shared" si="1"/>
        <v>143.68568107058405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26788.48</v>
      </c>
      <c r="E179" s="247">
        <v>15373.68</v>
      </c>
      <c r="F179" s="93">
        <f t="shared" si="1"/>
        <v>57.389146379339181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104.19</v>
      </c>
      <c r="E180" s="104">
        <f t="shared" si="33"/>
        <v>3.46</v>
      </c>
      <c r="F180" s="93">
        <f t="shared" si="1"/>
        <v>3.3208561282272773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104.19</v>
      </c>
      <c r="E183" s="247">
        <v>3.46</v>
      </c>
      <c r="F183" s="93">
        <f t="shared" si="1"/>
        <v>3.3208561282272773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1310.08</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2639.06</v>
      </c>
      <c r="E188" s="247">
        <v>13142.9</v>
      </c>
      <c r="F188" s="93">
        <f t="shared" si="1"/>
        <v>498.01444453707006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13723.53</v>
      </c>
      <c r="E189" s="247">
        <v>40555.17</v>
      </c>
      <c r="F189" s="93">
        <f t="shared" si="1"/>
        <v>295.51558527579999</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8975.1299999999992</v>
      </c>
      <c r="E206" s="104">
        <f t="shared" si="37"/>
        <v>4.22</v>
      </c>
      <c r="F206" s="93">
        <f t="shared" si="1"/>
        <v>4.70188175547318E-2</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8975.1299999999992</v>
      </c>
      <c r="E207" s="104">
        <f t="shared" si="38"/>
        <v>4.22</v>
      </c>
      <c r="F207" s="93">
        <f t="shared" si="1"/>
        <v>4.70188175547318E-2</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8975.1299999999992</v>
      </c>
      <c r="E217" s="247">
        <v>4.22</v>
      </c>
      <c r="F217" s="93">
        <f t="shared" si="1"/>
        <v>4.70188175547318E-2</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3055513.88</v>
      </c>
      <c r="E237" s="104">
        <f t="shared" si="41"/>
        <v>3078651.48</v>
      </c>
      <c r="F237" s="93">
        <f t="shared" si="1"/>
        <v>100.75724087366935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2807963.5900000003</v>
      </c>
      <c r="E238" s="104">
        <f t="shared" si="42"/>
        <v>2904782.07</v>
      </c>
      <c r="F238" s="93">
        <f t="shared" si="1"/>
        <v>103.44799627547876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2816938.72</v>
      </c>
      <c r="E239" s="104">
        <f t="shared" si="43"/>
        <v>2904786.29</v>
      </c>
      <c r="F239" s="93">
        <f t="shared" si="1"/>
        <v>103.11854742796818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2816938.72</v>
      </c>
      <c r="E240" s="247">
        <v>2904786.29</v>
      </c>
      <c r="F240" s="93">
        <f t="shared" si="1"/>
        <v>103.11854742796818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8975.1299999999992</v>
      </c>
      <c r="E242" s="104">
        <f t="shared" si="44"/>
        <v>4.22</v>
      </c>
      <c r="F242" s="93">
        <f t="shared" si="1"/>
        <v>4.70188175547318E-2</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8975.1299999999992</v>
      </c>
      <c r="E243" s="247">
        <v>4.22</v>
      </c>
      <c r="F243" s="93">
        <f t="shared" si="1"/>
        <v>4.70188175547318E-2</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40867.199999999953</v>
      </c>
      <c r="E245" s="104">
        <f t="shared" si="45"/>
        <v>108534.78999999998</v>
      </c>
      <c r="F245" s="93">
        <f t="shared" si="1"/>
        <v>265.57921756322946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1317840.68</v>
      </c>
      <c r="E246" s="104">
        <f t="shared" si="46"/>
        <v>351182.35</v>
      </c>
      <c r="F246" s="93">
        <f t="shared" si="1"/>
        <v>26.648316092351919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1317840.68</v>
      </c>
      <c r="E247" s="247">
        <v>351182.35</v>
      </c>
      <c r="F247" s="93">
        <f t="shared" si="1"/>
        <v>26.648316092351919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1276973.48</v>
      </c>
      <c r="E250" s="104">
        <f t="shared" si="47"/>
        <v>242647.56</v>
      </c>
      <c r="F250" s="93">
        <f t="shared" si="1"/>
        <v>19.001769715687438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887780.18</v>
      </c>
      <c r="E252" s="247">
        <v>233676.65</v>
      </c>
      <c r="F252" s="93">
        <f t="shared" si="1"/>
        <v>26.321453808531746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389193.3</v>
      </c>
      <c r="E253" s="247">
        <v>8970.91</v>
      </c>
      <c r="F253" s="93">
        <f t="shared" si="1"/>
        <v>2.305001139536575</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206683.09</v>
      </c>
      <c r="E255" s="247">
        <v>65334.62</v>
      </c>
      <c r="F255" s="93">
        <f t="shared" si="1"/>
        <v>31.611013750568567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551622.67000000004</v>
      </c>
      <c r="E259" s="104">
        <f t="shared" si="49"/>
        <v>626622.67000000004</v>
      </c>
      <c r="F259" s="93">
        <f t="shared" si="1"/>
        <v>113.59625049492618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551622.67000000004</v>
      </c>
      <c r="E260" s="248">
        <v>626622.67000000004</v>
      </c>
      <c r="F260" s="97">
        <f t="shared" si="1"/>
        <v>113.59625049492618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225818.13</v>
      </c>
      <c r="E264" s="247">
        <v>141749.81</v>
      </c>
      <c r="F264" s="93">
        <f t="shared" si="50"/>
        <v>62.771669396075502</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5481.45</v>
      </c>
      <c r="E265" s="247">
        <v>7749.58</v>
      </c>
      <c r="F265" s="93">
        <f t="shared" si="50"/>
        <v>141.37828494285273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v>315.07</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1863.08</v>
      </c>
      <c r="E269" s="247">
        <v>0</v>
      </c>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12409.92</v>
      </c>
      <c r="E287" s="247">
        <v>11392.9</v>
      </c>
      <c r="F287" s="93">
        <f t="shared" si="50"/>
        <v>91.804781980866906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32261.21</v>
      </c>
      <c r="E288" s="247">
        <v>40190.370000000003</v>
      </c>
      <c r="F288" s="93">
        <f t="shared" si="50"/>
        <v>124.57799939927858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8215.5400000000009</v>
      </c>
      <c r="E289" s="247">
        <v>8215.5400000000009</v>
      </c>
      <c r="F289" s="93">
        <f t="shared" si="50"/>
        <v>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5507.99</v>
      </c>
      <c r="E290" s="247">
        <v>32339.63</v>
      </c>
      <c r="F290" s="93">
        <f t="shared" si="50"/>
        <v>587.14031797443363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8975.1299999999992</v>
      </c>
      <c r="E293" s="247">
        <v>4.22</v>
      </c>
      <c r="F293" s="93">
        <f t="shared" si="50"/>
        <v>4.70188175547318E-2</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204.39</v>
      </c>
      <c r="E297" s="247">
        <v>11392.9</v>
      </c>
      <c r="F297" s="93">
        <f t="shared" si="50"/>
        <v>5574.0985371104262</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2434.67</v>
      </c>
      <c r="E298" s="247">
        <v>1750</v>
      </c>
      <c r="F298" s="93">
        <f t="shared" si="50"/>
        <v>71.87832437250222</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197442.57</v>
      </c>
      <c r="E5" s="79">
        <f t="shared" si="0"/>
        <v>254941.76</v>
      </c>
      <c r="F5" s="80">
        <f t="shared" ref="F5:F141" si="1">IF(D5&gt;0,IF(E5/D5&gt;=100,"&gt;&gt;100",E5/D5*100),"-")</f>
        <v>129.12198215410183</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20777.150000000001</v>
      </c>
      <c r="E6" s="81">
        <f t="shared" si="2"/>
        <v>18006.259999999998</v>
      </c>
      <c r="F6" s="63">
        <f t="shared" si="1"/>
        <v>86.663762835615074</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10277.44</v>
      </c>
      <c r="E7" s="249">
        <v>16755.62</v>
      </c>
      <c r="F7" s="63">
        <f t="shared" si="1"/>
        <v>163.0330121119656</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10499.71</v>
      </c>
      <c r="E8" s="249">
        <v>1250.6400000000001</v>
      </c>
      <c r="F8" s="63">
        <f t="shared" si="1"/>
        <v>11.911186118473751</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176665.42</v>
      </c>
      <c r="E13" s="81">
        <f t="shared" si="4"/>
        <v>236935.5</v>
      </c>
      <c r="F13" s="63">
        <f t="shared" si="1"/>
        <v>134.11538036136329</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174463.47</v>
      </c>
      <c r="E14" s="249">
        <v>233883.79</v>
      </c>
      <c r="F14" s="63">
        <f t="shared" si="1"/>
        <v>134.05888923337361</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2201.9499999999998</v>
      </c>
      <c r="E16" s="249">
        <v>3051.71</v>
      </c>
      <c r="F16" s="63">
        <f t="shared" si="1"/>
        <v>138.59124866595519</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83254.73</v>
      </c>
      <c r="E28" s="81">
        <f t="shared" si="6"/>
        <v>56191.06</v>
      </c>
      <c r="F28" s="63">
        <f t="shared" si="1"/>
        <v>67.492934035099267</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83254.73</v>
      </c>
      <c r="E30" s="249">
        <v>56191.06</v>
      </c>
      <c r="F30" s="63">
        <f t="shared" si="1"/>
        <v>67.492934035099267</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58057.1</v>
      </c>
      <c r="E35" s="81">
        <f t="shared" si="7"/>
        <v>74346.320000000007</v>
      </c>
      <c r="F35" s="63">
        <f t="shared" si="1"/>
        <v>128.05724019973442</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58057.1</v>
      </c>
      <c r="E54" s="81">
        <f t="shared" si="12"/>
        <v>74346.320000000007</v>
      </c>
      <c r="F54" s="63">
        <f t="shared" si="1"/>
        <v>128.05724019973442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58057.1</v>
      </c>
      <c r="E55" s="249">
        <v>74346.320000000007</v>
      </c>
      <c r="F55" s="63">
        <f t="shared" si="1"/>
        <v>128.05724019973442</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33728.79</v>
      </c>
      <c r="E75" s="81">
        <f t="shared" si="15"/>
        <v>21766.67</v>
      </c>
      <c r="F75" s="63">
        <f t="shared" si="1"/>
        <v>64.534393317993306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33728.79</v>
      </c>
      <c r="E81" s="249">
        <v>21766.67</v>
      </c>
      <c r="F81" s="63">
        <f t="shared" si="1"/>
        <v>64.534393317993306</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45599.47</v>
      </c>
      <c r="E82" s="81">
        <f t="shared" si="16"/>
        <v>251086.94999999998</v>
      </c>
      <c r="F82" s="63">
        <f t="shared" si="1"/>
        <v>550.63567624799146</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16628.82</v>
      </c>
      <c r="E84" s="249">
        <v>62724.31</v>
      </c>
      <c r="F84" s="63">
        <f t="shared" si="1"/>
        <v>377.20241123543343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28970.65</v>
      </c>
      <c r="E86" s="249">
        <v>149205.93</v>
      </c>
      <c r="F86" s="63">
        <f t="shared" si="1"/>
        <v>515.02444715600097</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39156.71</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27387.200000000001</v>
      </c>
      <c r="E107" s="81">
        <f t="shared" si="21"/>
        <v>73612.05</v>
      </c>
      <c r="F107" s="63">
        <f t="shared" si="1"/>
        <v>268.78267949991238</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27387.200000000001</v>
      </c>
      <c r="E113" s="249">
        <v>73612.05</v>
      </c>
      <c r="F113" s="63">
        <f t="shared" si="1"/>
        <v>268.78267949991238</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146673.21</v>
      </c>
      <c r="E114" s="81">
        <f t="shared" si="22"/>
        <v>168232.46</v>
      </c>
      <c r="F114" s="63">
        <f t="shared" si="1"/>
        <v>114.69883286797911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146673.21</v>
      </c>
      <c r="E115" s="81">
        <f t="shared" si="23"/>
        <v>168232.46</v>
      </c>
      <c r="F115" s="63">
        <f t="shared" si="1"/>
        <v>114.69883286797911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146673.21</v>
      </c>
      <c r="E116" s="249">
        <v>168232.46</v>
      </c>
      <c r="F116" s="63">
        <f t="shared" si="1"/>
        <v>114.69883286797911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131648.53000000003</v>
      </c>
      <c r="E129" s="81">
        <f t="shared" si="26"/>
        <v>232989.09999999998</v>
      </c>
      <c r="F129" s="63">
        <f t="shared" si="1"/>
        <v>176.97812501210603</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85229.24</v>
      </c>
      <c r="E133" s="249">
        <v>197240.8</v>
      </c>
      <c r="F133" s="63">
        <f t="shared" si="1"/>
        <v>231.42386345343451</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36883.160000000003</v>
      </c>
      <c r="E135" s="249">
        <v>18345.45</v>
      </c>
      <c r="F135" s="63">
        <f t="shared" si="1"/>
        <v>49.739366149755057</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8872.52</v>
      </c>
      <c r="E138" s="249">
        <v>16478.509999999998</v>
      </c>
      <c r="F138" s="63">
        <f t="shared" si="1"/>
        <v>185.72525054888575</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663.61</v>
      </c>
      <c r="E140" s="249">
        <v>924.34</v>
      </c>
      <c r="F140" s="63">
        <f t="shared" si="1"/>
        <v>139.2896430132156</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723791.6</v>
      </c>
      <c r="E141" s="106">
        <f t="shared" si="28"/>
        <v>1133166.3700000001</v>
      </c>
      <c r="F141" s="82">
        <f t="shared" si="1"/>
        <v>156.55975697977155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1365.89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1365.89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1365.89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1365.89</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67369.8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1144489.52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850300.63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413018.72</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252177.99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1691.39</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29771.11</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153641.42000000001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294184.68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4.21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4.21</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1119716.6600000001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843388.5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406404.97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263592.8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1792.12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28461.03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143137.57999999999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267353.03999999998</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8975.1200000000008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8975.1200000000008</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92142.659999999916</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19608.440000000002</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11392.9</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11392.9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11392.9</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72534.22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40190.370000000003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32339.63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4.22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19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35907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2023-12-21T13:12:35Z</cp:lastPrinted>
  <dcterms:created xsi:type="dcterms:W3CDTF">2022-04-01T05:14:30Z</dcterms:created>
  <dcterms:modified xsi:type="dcterms:W3CDTF">2024-02-23T11:58:31Z</dcterms:modified>
</cp:coreProperties>
</file>